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令和4年1月25日時点\Ｄ最新\03財政係\02財政・歳出比較分析表（財政状況資料集）■\01財政・歳出比較分析表\R02決算分R040301\【財政状況資料集】_285013_佐用町_2020\"/>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12" l="1"/>
  <c r="AA9" i="12"/>
  <c r="AA8" i="12"/>
  <c r="AA7" i="12"/>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<sst xmlns="http://schemas.openxmlformats.org/spreadsheetml/2006/main" count="1072" uniqueCount="613">
  <si>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</si>
  <si>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</si>
  <si>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</si>
  <si>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</si>
  <si>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</si>
  <si>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</si>
  <si>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</si>
  <si>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</si>
  <si>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</si>
  <si>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</si>
  <si>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</si>
  <si>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</si>
  <si>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</si>
  <si>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</si>
  <si>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</si>
  <si>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</si>
  <si>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</si>
  <si>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</si>
  <si>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</si>
  <si>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</si>
  <si>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</si>
  <si>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</si>
  <si>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</si>
  <si>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</si>
  <si>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</si>
  <si>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</si>
  <si>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</si>
  <si>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</si>
  <si>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</si>
  <si>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</si>
  <si>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</si>
  <si>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</si>
  <si>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</si>
  <si>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</si>
  <si>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</si>
  <si>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</si>
  <si>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</si>
  <si>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</si>
  <si>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</si>
  <si>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</si>
  <si>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</si>
  <si>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</si>
  <si>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</si>
  <si>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</si>
  <si>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</si>
  <si>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</si>
  <si>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</si>
  <si>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</si>
  <si>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</si>
  <si>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</si>
  <si>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</si>
  <si>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</si>
  <si>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</si>
  <si>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</si>
  <si>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</si>
  <si>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</si>
  <si>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</si>
  <si>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</si>
  <si>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</si>
  <si>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</si>
  <si>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</si>
  <si>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</si>
  <si>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</si>
  <si>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</si>
  <si>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</si>
  <si>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</si>
  <si>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</si>
  <si>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</si>
  <si>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</si>
  <si>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</si>
  <si>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</si>
  <si>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</si>
  <si>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</si>
  <si>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</si>
  <si>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</si>
  <si>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</si>
  <si>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</si>
  <si>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</si>
  <si>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</si>
  <si>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</si>
  <si>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</si>
  <si>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</si>
  <si>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</si>
  <si>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</si>
  <si>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</si>
  <si>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</si>
  <si>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</si>
  <si>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</si>
  <si>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</si>
  <si>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</si>
  <si>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</si>
  <si>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</si>
  <si>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</si>
  <si>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</si>
  <si>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</si>
  <si>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</si>
  <si>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</si>
  <si>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</si>
  <si>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</si>
  <si>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</si>
  <si>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</si>
  <si>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</si>
  <si>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</si>
  <si>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</si>
  <si>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</si>
  <si>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</si>
  <si>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</si>
  <si>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</si>
  <si>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</si>
  <si>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</si>
  <si>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</si>
  <si>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</si>
  <si>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</si>
  <si>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</si>
  <si>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</si>
  <si>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</si>
  <si>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</si>
  <si>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</si>
  <si>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</si>
  <si>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</si>
  <si>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</si>
  <si>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</si>
  <si>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</si>
  <si>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</si>
  <si>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</si>
  <si>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</si>
  <si>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</si>
  <si>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</si>
  <si>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</si>
  <si>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</si>
  <si>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</si>
  <si>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</si>
  <si>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</si>
  <si>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</si>
  <si>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</si>
  <si>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</si>
  <si>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</si>
  <si>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</si>
  <si>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</si>
  <si>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</si>
  <si>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</si>
  <si>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</si>
  <si>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</si>
  <si>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</si>
  <si>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</si>
  <si>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</si>
  <si>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</si>
  <si>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</si>
  <si>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</si>
  <si>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</si>
  <si>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</si>
  <si>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</si>
  <si>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</si>
  <si>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</si>
  <si>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</si>
  <si>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</si>
  <si>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</si>
  <si>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</si>
  <si>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</si>
  <si>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</si>
  <si>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</si>
  <si>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</si>
  <si>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</si>
  <si>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</si>
  <si>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</si>
  <si>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</si>
  <si>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</si>
  <si>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</si>
  <si>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</si>
  <si>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</si>
  <si>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</si>
  <si>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</si>
  <si>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</si>
  <si>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</si>
  <si>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</si>
  <si>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</si>
  <si>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</si>
  <si>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</si>
  <si>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</si>
  <si>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</si>
  <si>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</si>
  <si>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</si>
  <si>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</si>
  <si>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</si>
  <si>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</si>
  <si>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</si>
  <si>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</si>
  <si>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</si>
  <si>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</si>
  <si>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</si>
  <si>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</si>
  <si>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</si>
  <si>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</si>
  <si>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</si>
  <si>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</si>
  <si>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</si>
  <si>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</si>
  <si>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</si>
  <si>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</si>
  <si>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</si>
  <si>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</si>
  <si>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</si>
  <si>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</si>
  <si>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</si>
  <si>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</si>
  <si>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</si>
  <si>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</si>
  <si>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</si>
  <si>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</si>
  <si>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</si>
  <si>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</si>
  <si>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兵庫県佐用町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</si>
  <si>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</si>
  <si>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</si>
  <si>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</si>
  <si>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</si>
  <si>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</si>
  <si>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</si>
  <si>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</si>
  <si>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</si>
  <si>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</si>
  <si>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</si>
  <si>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</si>
  <si>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</si>
  <si>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</si>
  <si>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</si>
  <si>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</si>
  <si>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</si>
  <si>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</si>
  <si>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</si>
  <si>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</si>
  <si>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</si>
  <si>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</si>
  <si>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</si>
  <si>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</si>
  <si>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</si>
  <si>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</si>
  <si>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</si>
  <si>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</si>
  <si>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</si>
  <si>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</si>
  <si>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</si>
  <si>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</si>
  <si>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</si>
  <si>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</si>
  <si>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</si>
  <si>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</si>
  <si>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</si>
  <si>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</si>
  <si>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</si>
  <si>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</si>
  <si>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</si>
  <si>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</si>
  <si>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</si>
  <si>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</si>
  <si>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</si>
  <si>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</si>
  <si>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</si>
  <si>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</si>
  <si>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</si>
  <si>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</si>
  <si>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</si>
  <si>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</si>
  <si>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</si>
  <si>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</si>
  <si>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</si>
  <si>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</si>
  <si>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</si>
  <si>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</si>
  <si>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</si>
  <si>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</si>
  <si>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</si>
  <si>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</si>
  <si>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</si>
  <si>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</si>
  <si>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</si>
  <si>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</si>
  <si>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</si>
  <si>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</si>
  <si>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</si>
  <si>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</si>
  <si>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</si>
  <si>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</si>
  <si>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</si>
  <si>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</si>
  <si>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</si>
  <si>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</si>
  <si>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</si>
  <si>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</si>
  <si>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</si>
  <si>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</si>
  <si>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</si>
  <si>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</si>
  <si>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</si>
  <si>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</si>
  <si>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</si>
  <si>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</si>
  <si>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</si>
  <si>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</si>
  <si>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</si>
  <si>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</si>
  <si>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</si>
  <si>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</si>
  <si>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</si>
  <si>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</si>
  <si>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</si>
  <si>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</si>
  <si>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</si>
  <si>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</si>
  <si>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</si>
  <si>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</si>
  <si>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</si>
  <si>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</si>
  <si>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</si>
  <si>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</si>
  <si>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</si>
  <si>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</si>
  <si>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</si>
  <si>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</si>
  <si>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</si>
  <si>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</si>
  <si>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</si>
  <si>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</si>
  <si>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</si>
  <si>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</si>
  <si>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</si>
  <si>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</si>
  <si>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</si>
  <si>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</si>
  <si>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</si>
  <si>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</si>
  <si>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</si>
  <si>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</si>
  <si>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</si>
  <si>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</si>
  <si>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</si>
  <si>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</si>
  <si>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</si>
  <si>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</si>
  <si>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</si>
  <si>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</si>
  <si>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</si>
  <si>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</si>
  <si>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</si>
  <si>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</si>
  <si>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</si>
  <si>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</si>
  <si>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</si>
  <si>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</si>
  <si>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</si>
  <si>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</si>
  <si>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</si>
  <si>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</si>
  <si>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</si>
  <si>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</si>
  <si>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</si>
  <si>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</si>
  <si>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</si>
  <si>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</si>
  <si>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</si>
  <si>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</si>
  <si>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</si>
  <si>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</si>
  <si>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</si>
  <si>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</si>
  <si>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</si>
  <si>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兵庫県佐用町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</si>
  <si>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</si>
  <si>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</si>
  <si>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</si>
  <si>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</si>
  <si>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</si>
  <si>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</si>
  <si>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</si>
  <si>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</si>
  <si>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</si>
  <si>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</si>
  <si>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</si>
  <si>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</si>
  <si>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</si>
  <si>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</si>
  <si>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</si>
  <si>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</si>
  <si>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</si>
  <si>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</si>
  <si>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</si>
  <si>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</si>
  <si>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</si>
  <si>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</si>
  <si>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</si>
  <si>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</si>
  <si>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</si>
  <si>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</si>
  <si>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</si>
  <si>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</si>
  <si>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</si>
  <si>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</si>
  <si>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</si>
  <si>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</si>
  <si>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</si>
  <si>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</si>
  <si>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</si>
  <si>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</si>
  <si>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</si>
  <si>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</si>
  <si>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</si>
  <si>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</si>
  <si>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</si>
  <si>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</si>
  <si>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</si>
  <si>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</si>
  <si>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特定環境保全公共下水道事業特別会計</t>
    <phoneticPr fontId="5"/>
  </si>
  <si>
    <t>法非適用企業</t>
    <phoneticPr fontId="5"/>
  </si>
  <si>
    <t>生活排水処理事業特別会計</t>
    <phoneticPr fontId="5"/>
  </si>
  <si>
    <t>笹ケ丘荘特別会計</t>
    <phoneticPr fontId="5"/>
  </si>
  <si>
    <t>-</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</si>
  <si>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</si>
  <si>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</si>
  <si>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</si>
  <si>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</si>
  <si>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</si>
  <si>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</si>
  <si>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</si>
  <si>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</si>
  <si>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</si>
  <si>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</si>
  <si>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</si>
  <si>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</si>
  <si>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</si>
  <si>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</si>
  <si>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</si>
  <si>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</si>
  <si>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</si>
  <si>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</si>
  <si>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</si>
  <si>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</si>
  <si>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</si>
  <si>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</si>
  <si>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</si>
  <si>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</si>
  <si>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</si>
  <si>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</si>
  <si>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</si>
  <si>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</si>
  <si>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</si>
  <si>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</si>
  <si>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</si>
  <si>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</si>
  <si>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</si>
  <si>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</si>
  <si>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</si>
  <si>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</si>
  <si>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</si>
  <si>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</si>
  <si>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</si>
  <si>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</si>
  <si>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</si>
  <si>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</si>
  <si>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</si>
  <si>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</si>
  <si>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</si>
  <si>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</si>
  <si>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</si>
  <si>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</si>
  <si>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</si>
  <si>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</si>
  <si>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</si>
  <si>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</si>
  <si>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</si>
  <si>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</si>
  <si>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</si>
  <si>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</si>
  <si>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</si>
  <si>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</si>
  <si>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</si>
  <si>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</si>
  <si>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</si>
  <si>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</si>
  <si>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</si>
  <si>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</si>
  <si>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</si>
  <si>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</si>
  <si>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</si>
  <si>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</si>
  <si>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</si>
  <si>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</si>
  <si>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</si>
  <si>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</si>
  <si>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</si>
  <si>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</si>
  <si>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</si>
  <si>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</si>
  <si>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</si>
  <si>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</si>
  <si>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</si>
  <si>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</si>
  <si>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</si>
  <si>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</si>
  <si>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</si>
  <si>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</si>
  <si>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</si>
  <si>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</si>
  <si>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</si>
  <si>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</si>
  <si>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</si>
  <si>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</si>
  <si>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</si>
  <si>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</si>
  <si>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</si>
  <si>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</si>
  <si>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</si>
  <si>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</si>
  <si>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</si>
  <si>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</si>
  <si>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</si>
  <si>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</si>
  <si>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</si>
  <si>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</si>
  <si>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</si>
  <si>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</si>
  <si>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</si>
  <si>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</si>
  <si>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</si>
  <si>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</si>
  <si>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</si>
  <si>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</si>
  <si>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</si>
  <si>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</si>
  <si>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</si>
  <si>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</si>
  <si>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</si>
  <si>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</si>
  <si>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</si>
  <si>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</si>
  <si>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</si>
  <si>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</si>
  <si>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</si>
  <si>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</si>
  <si>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</si>
  <si>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</si>
  <si>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</si>
  <si>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</si>
  <si>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</si>
  <si>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</si>
  <si>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</si>
  <si>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</si>
  <si>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</si>
  <si>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</si>
  <si>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</si>
  <si>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</si>
  <si>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</si>
  <si>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</si>
  <si>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</si>
  <si>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</si>
  <si>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</si>
  <si>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</si>
  <si>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</si>
  <si>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</si>
  <si>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</si>
  <si>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</si>
  <si>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</si>
  <si>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</si>
  <si>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</si>
  <si>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</si>
  <si>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</si>
  <si>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</si>
  <si>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</si>
  <si>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</si>
  <si>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</si>
  <si>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</si>
  <si>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</si>
  <si>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</si>
  <si>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</si>
  <si>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</si>
  <si>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</si>
  <si>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</si>
  <si>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</si>
  <si>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</si>
  <si>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</si>
  <si>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</si>
  <si>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朝霧園特別会計</t>
  </si>
  <si>
    <t>▲ 1.20</t>
  </si>
  <si>
    <t>西はりま天文台公園特別会計</t>
  </si>
  <si>
    <t>▲ 0.22</t>
  </si>
  <si>
    <t>水道事業会計</t>
  </si>
  <si>
    <t>一般会計</t>
  </si>
  <si>
    <t>メガソーラー事業収入特別会計</t>
  </si>
  <si>
    <t>特定環境保全公共下水道事業特別会計</t>
  </si>
  <si>
    <t>国民健康保険特別会計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</si>
  <si>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</si>
  <si>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</si>
  <si>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</si>
  <si>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</si>
  <si>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</si>
  <si>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</si>
  <si>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</si>
  <si>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</si>
  <si>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</si>
  <si>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</si>
  <si>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</si>
  <si>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</si>
  <si>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</si>
  <si>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</si>
  <si>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</si>
  <si>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</si>
  <si>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</si>
  <si>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</si>
  <si>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</si>
  <si>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合併振興基金</t>
    <rPh sb="0" eb="2">
      <t>ガッペイ</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</si>
  <si>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</si>
  <si>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過疎地域自立振興基金</t>
    <rPh sb="0" eb="2">
      <t>カソ</t>
    </rPh>
    <rPh sb="2" eb="4">
      <t>チイキ</t>
    </rPh>
    <rPh sb="4" eb="6">
      <t>ジリツ</t>
    </rPh>
    <rPh sb="6" eb="8">
      <t>シンコウ</t>
    </rPh>
    <rPh sb="8" eb="10">
      <t>キキン</t>
    </rPh>
    <phoneticPr fontId="5"/>
  </si>
  <si>
    <t>地域福祉基金</t>
    <rPh sb="0" eb="2">
      <t>チイキ</t>
    </rPh>
    <rPh sb="2" eb="4">
      <t>フクシ</t>
    </rPh>
    <rPh sb="4" eb="6">
      <t>キキン</t>
    </rPh>
    <phoneticPr fontId="5"/>
  </si>
  <si>
    <t>災害復興基金</t>
    <rPh sb="0" eb="2">
      <t>サイガイ</t>
    </rPh>
    <rPh sb="2" eb="4">
      <t>フッコウ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</si>
</sst>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9A6D-440B-9942-2F1AC84555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95870</c:v>
                </c:pt>
                <c:pt idx="1">
                  <c:v>72363</c:v>
                </c:pt>
                <c:pt idx="2">
                  <c:v>95482</c:v>
                </c:pt>
                <c:pt idx="3">
                  <c:v>143402</c:v>
                </c:pt>
                <c:pt idx="4">
                  <c:v>156588</c:v>
                </c:pt>
              </c:numCache>
            </c:numRef>
          </c:val>
          <c:smooth val="0"/>
          <c:extLst>
            <c:ext xmlns:c16="http://schemas.microsoft.com/office/drawing/2014/chart" uri="{C3380CC4-5D6E-409C-BE32-E72D297353CC}">
              <c16:uniqueId val="{00000001-9A6D-440B-9942-2F1AC84555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0.76</c:v>
                </c:pt>
                <c:pt idx="1">
                  <c:v>0.8</c:v>
                </c:pt>
                <c:pt idx="2">
                  <c:v>1.1299999999999999</c:v>
                </c:pt>
                <c:pt idx="3">
                  <c:v>1.24</c:v>
                </c:pt>
                <c:pt idx="4">
                  <c:v>1.84</c:v>
                </c:pt>
              </c:numCache>
            </c:numRef>
          </c:val>
          <c:extLst>
            <c:ext xmlns:c16="http://schemas.microsoft.com/office/drawing/2014/chart" uri="{C3380CC4-5D6E-409C-BE32-E72D297353CC}">
              <c16:uniqueId val="{00000000-ED79-4A1C-9677-2D40C055BB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c:v>
                </c:pt>
                <c:pt idx="1">
                  <c:v>31.94</c:v>
                </c:pt>
                <c:pt idx="2">
                  <c:v>32.32</c:v>
                </c:pt>
                <c:pt idx="3">
                  <c:v>31.91</c:v>
                </c:pt>
                <c:pt idx="4">
                  <c:v>31.6</c:v>
                </c:pt>
              </c:numCache>
            </c:numRef>
          </c:val>
          <c:extLst>
            <c:ext xmlns:c16="http://schemas.microsoft.com/office/drawing/2014/chart" uri="{C3380CC4-5D6E-409C-BE32-E72D297353CC}">
              <c16:uniqueId val="{00000001-ED79-4A1C-9677-2D40C055BB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13.73</c:v>
                </c:pt>
                <c:pt idx="1">
                  <c:v>13.73</c:v>
                </c:pt>
                <c:pt idx="2">
                  <c:v>13.9</c:v>
                </c:pt>
                <c:pt idx="3">
                  <c:v>8.31</c:v>
                </c:pt>
                <c:pt idx="4">
                  <c:v>12.43</c:v>
                </c:pt>
              </c:numCache>
            </c:numRef>
          </c:val>
          <c:smooth val="0"/>
          <c:extLst>
            <c:ext xmlns:c16="http://schemas.microsoft.com/office/drawing/2014/chart" uri="{C3380CC4-5D6E-409C-BE32-E72D297353CC}">
              <c16:uniqueId val="{00000002-ED79-4A1C-9677-2D40C055BB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0.67</c:v>
                </c:pt>
                <c:pt idx="2">
                  <c:v>#N/A</c:v>
                </c:pt>
                <c:pt idx="3">
                  <c:v>0.75</c:v>
                </c:pt>
                <c:pt idx="4">
                  <c:v>#N/A</c:v>
                </c:pt>
                <c:pt idx="5">
                  <c:v>0.71</c:v>
                </c:pt>
                <c:pt idx="6">
                  <c:v>#N/A</c:v>
                </c:pt>
                <c:pt idx="7">
                  <c:v>1.03</c:v>
                </c:pt>
                <c:pt idx="8">
                  <c:v>#N/A</c:v>
                </c:pt>
                <c:pt idx="9">
                  <c:v>0.14000000000000001</c:v>
                </c:pt>
              </c:numCache>
            </c:numRef>
          </c:val>
          <c:extLst>
            <c:ext xmlns:c16="http://schemas.microsoft.com/office/drawing/2014/chart" uri="{C3380CC4-5D6E-409C-BE32-E72D297353CC}">
              <c16:uniqueId val="{00000000-4E68-47E9-AC9C-4A32F2FC2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68-47E9-AC9C-4A32F2FC2207}"/>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0.15</c:v>
                </c:pt>
                <c:pt idx="4">
                  <c:v>#N/A</c:v>
                </c:pt>
                <c:pt idx="5">
                  <c:v>0.54</c:v>
                </c:pt>
                <c:pt idx="6">
                  <c:v>#N/A</c:v>
                </c:pt>
                <c:pt idx="7">
                  <c:v>0.1</c:v>
                </c:pt>
                <c:pt idx="8">
                  <c:v>#N/A</c:v>
                </c:pt>
                <c:pt idx="9">
                  <c:v>0.11</c:v>
                </c:pt>
              </c:numCache>
            </c:numRef>
          </c:val>
          <c:extLst>
            <c:ext xmlns:c16="http://schemas.microsoft.com/office/drawing/2014/chart" uri="{C3380CC4-5D6E-409C-BE32-E72D297353CC}">
              <c16:uniqueId val="{00000002-4E68-47E9-AC9C-4A32F2FC220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0.41</c:v>
                </c:pt>
                <c:pt idx="4">
                  <c:v>#N/A</c:v>
                </c:pt>
                <c:pt idx="5">
                  <c:v>0.41</c:v>
                </c:pt>
                <c:pt idx="6">
                  <c:v>#N/A</c:v>
                </c:pt>
                <c:pt idx="7">
                  <c:v>0.17</c:v>
                </c:pt>
                <c:pt idx="8">
                  <c:v>#N/A</c:v>
                </c:pt>
                <c:pt idx="9">
                  <c:v>0.2</c:v>
                </c:pt>
              </c:numCache>
            </c:numRef>
          </c:val>
          <c:extLst>
            <c:ext xmlns:c16="http://schemas.microsoft.com/office/drawing/2014/chart" uri="{C3380CC4-5D6E-409C-BE32-E72D297353CC}">
              <c16:uniqueId val="{00000003-4E68-47E9-AC9C-4A32F2FC2207}"/>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0.14000000000000001</c:v>
                </c:pt>
                <c:pt idx="4">
                  <c:v>#N/A</c:v>
                </c:pt>
                <c:pt idx="5">
                  <c:v>0.11</c:v>
                </c:pt>
                <c:pt idx="6">
                  <c:v>#N/A</c:v>
                </c:pt>
                <c:pt idx="7">
                  <c:v>0.08</c:v>
                </c:pt>
                <c:pt idx="8">
                  <c:v>#N/A</c:v>
                </c:pt>
                <c:pt idx="9">
                  <c:v>0.24</c:v>
                </c:pt>
              </c:numCache>
            </c:numRef>
          </c:val>
          <c:extLst>
            <c:ext xmlns:c16="http://schemas.microsoft.com/office/drawing/2014/chart" uri="{C3380CC4-5D6E-409C-BE32-E72D297353CC}">
              <c16:uniqueId val="{00000004-4E68-47E9-AC9C-4A32F2FC2207}"/>
            </c:ext>
          </c:extLst>
        </c:ser>
        <c:ser>
          <c:idx val="5"/>
          <c:order val="5"/>
          <c:tx>
            <c:strRef>
              <c:f>データシート!$A$32</c:f>
              <c:strCache>
                <c:ptCount val="1"/>
                <c:pt idx="0">
                  <c:v>メガソーラー事業収入特別会計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0.92</c:v>
                </c:pt>
              </c:numCache>
            </c:numRef>
          </c:val>
          <c:extLst>
            <c:ext xmlns:c16="http://schemas.microsoft.com/office/drawing/2014/chart" uri="{C3380CC4-5D6E-409C-BE32-E72D297353CC}">
              <c16:uniqueId val="{00000005-4E68-47E9-AC9C-4A32F2FC220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0.78</c:v>
                </c:pt>
                <c:pt idx="4">
                  <c:v>#N/A</c:v>
                </c:pt>
                <c:pt idx="5">
                  <c:v>1.1000000000000001</c:v>
                </c:pt>
                <c:pt idx="6">
                  <c:v>#N/A</c:v>
                </c:pt>
                <c:pt idx="7">
                  <c:v>1.23</c:v>
                </c:pt>
                <c:pt idx="8">
                  <c:v>#N/A</c:v>
                </c:pt>
                <c:pt idx="9">
                  <c:v>2.35</c:v>
                </c:pt>
              </c:numCache>
            </c:numRef>
          </c:val>
          <c:extLst>
            <c:ext xmlns:c16="http://schemas.microsoft.com/office/drawing/2014/chart" uri="{C3380CC4-5D6E-409C-BE32-E72D297353CC}">
              <c16:uniqueId val="{00000006-4E68-47E9-AC9C-4A32F2FC220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5.39</c:v>
                </c:pt>
                <c:pt idx="2">
                  <c:v>#N/A</c:v>
                </c:pt>
                <c:pt idx="3">
                  <c:v>5.65</c:v>
                </c:pt>
                <c:pt idx="4">
                  <c:v>#N/A</c:v>
                </c:pt>
                <c:pt idx="5">
                  <c:v>6.47</c:v>
                </c:pt>
                <c:pt idx="6">
                  <c:v>#N/A</c:v>
                </c:pt>
                <c:pt idx="7">
                  <c:v>6.88</c:v>
                </c:pt>
                <c:pt idx="8">
                  <c:v>#N/A</c:v>
                </c:pt>
                <c:pt idx="9">
                  <c:v>7.06</c:v>
                </c:pt>
              </c:numCache>
            </c:numRef>
          </c:val>
          <c:extLst>
            <c:ext xmlns:c16="http://schemas.microsoft.com/office/drawing/2014/chart" uri="{C3380CC4-5D6E-409C-BE32-E72D297353CC}">
              <c16:uniqueId val="{00000007-4E68-47E9-AC9C-4A32F2FC2207}"/>
            </c:ext>
          </c:extLst>
        </c:ser>
        <c:ser>
          <c:idx val="8"/>
          <c:order val="8"/>
          <c:tx>
            <c:strRef>
              <c:f>データシート!$A$35</c:f>
              <c:strCache>
                <c:ptCount val="1"/>
                <c:pt idx="0">
                  <c:v>西はりま天文台公園特別会計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0.01</c:v>
                </c:pt>
                <c:pt idx="4">
                  <c:v>#N/A</c:v>
                </c:pt>
                <c:pt idx="5">
                  <c:v>0.01</c:v>
                </c:pt>
                <c:pt idx="6">
                  <c:v>#N/A</c:v>
                </c:pt>
                <c:pt idx="7">
                  <c:v>0</c:v>
                </c:pt>
                <c:pt idx="8">
                  <c:v>0.22</c:v>
                </c:pt>
                <c:pt idx="9">
                  <c:v>#N/A</c:v>
                </c:pt>
              </c:numCache>
            </c:numRef>
          </c:val>
          <c:extLst>
            <c:ext xmlns:c16="http://schemas.microsoft.com/office/drawing/2014/chart" uri="{C3380CC4-5D6E-409C-BE32-E72D297353CC}">
              <c16:uniqueId val="{00000008-4E68-47E9-AC9C-4A32F2FC2207}"/>
            </c:ext>
          </c:extLst>
        </c:ser>
        <c:ser>
          <c:idx val="9"/>
          <c:order val="9"/>
          <c:tx>
            <c:strRef>
              <c:f>データシート!$A$36</c:f>
              <c:strCache>
                <c:ptCount val="1"/>
                <c:pt idx="0">
                  <c:v>朝霧園特別会計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1.2</c:v>
                </c:pt>
                <c:pt idx="9">
                  <c:v>#N/A</c:v>
                </c:pt>
              </c:numCache>
            </c:numRef>
          </c:val>
          <c:extLst>
            <c:ext xmlns:c16="http://schemas.microsoft.com/office/drawing/2014/chart" uri="{C3380CC4-5D6E-409C-BE32-E72D297353CC}">
              <c16:uniqueId val="{00000009-4E68-47E9-AC9C-4A32F2FC22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1966</c:v>
                </c:pt>
                <c:pt idx="5">
                  <c:v>1943</c:v>
                </c:pt>
                <c:pt idx="8">
                  <c:v>2017</c:v>
                </c:pt>
                <c:pt idx="11">
                  <c:v>2020</c:v>
                </c:pt>
                <c:pt idx="14">
                  <c:v>2057</c:v>
                </c:pt>
              </c:numCache>
            </c:numRef>
          </c:val>
          <c:extLst>
            <c:ext xmlns:c16="http://schemas.microsoft.com/office/drawing/2014/chart" uri="{C3380CC4-5D6E-409C-BE32-E72D297353CC}">
              <c16:uniqueId val="{00000000-C543-4E6B-8BD4-06C1F4C252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43-4E6B-8BD4-06C1F4C252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43-4E6B-8BD4-06C1F4C252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149</c:v>
                </c:pt>
                <c:pt idx="3">
                  <c:v>150</c:v>
                </c:pt>
                <c:pt idx="6">
                  <c:v>148</c:v>
                </c:pt>
                <c:pt idx="9">
                  <c:v>143</c:v>
                </c:pt>
                <c:pt idx="12">
                  <c:v>141</c:v>
                </c:pt>
              </c:numCache>
            </c:numRef>
          </c:val>
          <c:extLst>
            <c:ext xmlns:c16="http://schemas.microsoft.com/office/drawing/2014/chart" uri="{C3380CC4-5D6E-409C-BE32-E72D297353CC}">
              <c16:uniqueId val="{00000003-C543-4E6B-8BD4-06C1F4C252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821</c:v>
                </c:pt>
                <c:pt idx="3">
                  <c:v>792</c:v>
                </c:pt>
                <c:pt idx="6">
                  <c:v>719</c:v>
                </c:pt>
                <c:pt idx="9">
                  <c:v>685</c:v>
                </c:pt>
                <c:pt idx="12">
                  <c:v>686</c:v>
                </c:pt>
              </c:numCache>
            </c:numRef>
          </c:val>
          <c:extLst>
            <c:ext xmlns:c16="http://schemas.microsoft.com/office/drawing/2014/chart" uri="{C3380CC4-5D6E-409C-BE32-E72D297353CC}">
              <c16:uniqueId val="{00000004-C543-4E6B-8BD4-06C1F4C252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3-4E6B-8BD4-06C1F4C252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43-4E6B-8BD4-06C1F4C252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1460</c:v>
                </c:pt>
                <c:pt idx="3">
                  <c:v>1335</c:v>
                </c:pt>
                <c:pt idx="6">
                  <c:v>1327</c:v>
                </c:pt>
                <c:pt idx="9">
                  <c:v>1272</c:v>
                </c:pt>
                <c:pt idx="12">
                  <c:v>1297</c:v>
                </c:pt>
              </c:numCache>
            </c:numRef>
          </c:val>
          <c:extLst>
            <c:ext xmlns:c16="http://schemas.microsoft.com/office/drawing/2014/chart" uri="{C3380CC4-5D6E-409C-BE32-E72D297353CC}">
              <c16:uniqueId val="{00000007-C543-4E6B-8BD4-06C1F4C252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334</c:v>
                </c:pt>
                <c:pt idx="5">
                  <c:v>#N/A</c:v>
                </c:pt>
                <c:pt idx="6">
                  <c:v>#N/A</c:v>
                </c:pt>
                <c:pt idx="7">
                  <c:v>177</c:v>
                </c:pt>
                <c:pt idx="8">
                  <c:v>#N/A</c:v>
                </c:pt>
                <c:pt idx="9">
                  <c:v>#N/A</c:v>
                </c:pt>
                <c:pt idx="10">
                  <c:v>80</c:v>
                </c:pt>
                <c:pt idx="11">
                  <c:v>#N/A</c:v>
                </c:pt>
                <c:pt idx="12">
                  <c:v>#N/A</c:v>
                </c:pt>
                <c:pt idx="13">
                  <c:v>67</c:v>
                </c:pt>
                <c:pt idx="14">
                  <c:v>#N/A</c:v>
                </c:pt>
              </c:numCache>
            </c:numRef>
          </c:val>
          <c:smooth val="0"/>
          <c:extLst>
            <c:ext xmlns:c16="http://schemas.microsoft.com/office/drawing/2014/chart" uri="{C3380CC4-5D6E-409C-BE32-E72D297353CC}">
              <c16:uniqueId val="{00000008-C543-4E6B-8BD4-06C1F4C252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19383</c:v>
                </c:pt>
                <c:pt idx="5">
                  <c:v>18695</c:v>
                </c:pt>
                <c:pt idx="8">
                  <c:v>18214</c:v>
                </c:pt>
                <c:pt idx="11">
                  <c:v>17887</c:v>
                </c:pt>
                <c:pt idx="14">
                  <c:v>17924</c:v>
                </c:pt>
              </c:numCache>
            </c:numRef>
          </c:val>
          <c:extLst>
            <c:ext xmlns:c16="http://schemas.microsoft.com/office/drawing/2014/chart" uri="{C3380CC4-5D6E-409C-BE32-E72D297353CC}">
              <c16:uniqueId val="{00000000-B170-4E5E-9480-A12B94173D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212</c:v>
                </c:pt>
                <c:pt idx="5">
                  <c:v>184</c:v>
                </c:pt>
                <c:pt idx="8">
                  <c:v>156</c:v>
                </c:pt>
                <c:pt idx="11">
                  <c:v>128</c:v>
                </c:pt>
                <c:pt idx="14">
                  <c:v>106</c:v>
                </c:pt>
              </c:numCache>
            </c:numRef>
          </c:val>
          <c:extLst>
            <c:ext xmlns:c16="http://schemas.microsoft.com/office/drawing/2014/chart" uri="{C3380CC4-5D6E-409C-BE32-E72D297353CC}">
              <c16:uniqueId val="{00000001-B170-4E5E-9480-A12B94173D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7984</c:v>
                </c:pt>
                <c:pt idx="5">
                  <c:v>8082</c:v>
                </c:pt>
                <c:pt idx="8">
                  <c:v>8155</c:v>
                </c:pt>
                <c:pt idx="11">
                  <c:v>8621</c:v>
                </c:pt>
                <c:pt idx="14">
                  <c:v>8552</c:v>
                </c:pt>
              </c:numCache>
            </c:numRef>
          </c:val>
          <c:extLst>
            <c:ext xmlns:c16="http://schemas.microsoft.com/office/drawing/2014/chart" uri="{C3380CC4-5D6E-409C-BE32-E72D297353CC}">
              <c16:uniqueId val="{00000002-B170-4E5E-9480-A12B94173D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11</c:v>
                </c:pt>
                <c:pt idx="6">
                  <c:v>0</c:v>
                </c:pt>
                <c:pt idx="9">
                  <c:v>0</c:v>
                </c:pt>
                <c:pt idx="12">
                  <c:v>0</c:v>
                </c:pt>
              </c:numCache>
            </c:numRef>
          </c:val>
          <c:extLst>
            <c:ext xmlns:c16="http://schemas.microsoft.com/office/drawing/2014/chart" uri="{C3380CC4-5D6E-409C-BE32-E72D297353CC}">
              <c16:uniqueId val="{00000003-B170-4E5E-9480-A12B94173D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70-4E5E-9480-A12B94173D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70-4E5E-9480-A12B94173D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2190</c:v>
                </c:pt>
                <c:pt idx="3">
                  <c:v>2155</c:v>
                </c:pt>
                <c:pt idx="6">
                  <c:v>2067</c:v>
                </c:pt>
                <c:pt idx="9">
                  <c:v>2019</c:v>
                </c:pt>
                <c:pt idx="12">
                  <c:v>1974</c:v>
                </c:pt>
              </c:numCache>
            </c:numRef>
          </c:val>
          <c:extLst>
            <c:ext xmlns:c16="http://schemas.microsoft.com/office/drawing/2014/chart" uri="{C3380CC4-5D6E-409C-BE32-E72D297353CC}">
              <c16:uniqueId val="{00000006-B170-4E5E-9480-A12B94173D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1365</c:v>
                </c:pt>
                <c:pt idx="3">
                  <c:v>1221</c:v>
                </c:pt>
                <c:pt idx="6">
                  <c:v>1088</c:v>
                </c:pt>
                <c:pt idx="9">
                  <c:v>949</c:v>
                </c:pt>
                <c:pt idx="12">
                  <c:v>843</c:v>
                </c:pt>
              </c:numCache>
            </c:numRef>
          </c:val>
          <c:extLst>
            <c:ext xmlns:c16="http://schemas.microsoft.com/office/drawing/2014/chart" uri="{C3380CC4-5D6E-409C-BE32-E72D297353CC}">
              <c16:uniqueId val="{00000007-B170-4E5E-9480-A12B94173D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7425</c:v>
                </c:pt>
                <c:pt idx="3">
                  <c:v>7101</c:v>
                </c:pt>
                <c:pt idx="6">
                  <c:v>6420</c:v>
                </c:pt>
                <c:pt idx="9">
                  <c:v>5923</c:v>
                </c:pt>
                <c:pt idx="12">
                  <c:v>5534</c:v>
                </c:pt>
              </c:numCache>
            </c:numRef>
          </c:val>
          <c:extLst>
            <c:ext xmlns:c16="http://schemas.microsoft.com/office/drawing/2014/chart" uri="{C3380CC4-5D6E-409C-BE32-E72D297353CC}">
              <c16:uniqueId val="{00000008-B170-4E5E-9480-A12B94173D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70-4E5E-9480-A12B94173D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14635</c:v>
                </c:pt>
                <c:pt idx="3">
                  <c:v>13575</c:v>
                </c:pt>
                <c:pt idx="6">
                  <c:v>12934</c:v>
                </c:pt>
                <c:pt idx="9">
                  <c:v>13052</c:v>
                </c:pt>
                <c:pt idx="12">
                  <c:v>12854</c:v>
                </c:pt>
              </c:numCache>
            </c:numRef>
          </c:val>
          <c:extLst>
            <c:ext xmlns:c16="http://schemas.microsoft.com/office/drawing/2014/chart" uri="{C3380CC4-5D6E-409C-BE32-E72D297353CC}">
              <c16:uniqueId val="{0000000A-B170-4E5E-9480-A12B94173D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70-4E5E-9480-A12B94173D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2665</c:v>
                </c:pt>
                <c:pt idx="1">
                  <c:v>2626</c:v>
                </c:pt>
                <c:pt idx="2">
                  <c:v>2652</c:v>
                </c:pt>
              </c:numCache>
            </c:numRef>
          </c:val>
          <c:extLst>
            <c:ext xmlns:c16="http://schemas.microsoft.com/office/drawing/2014/chart" uri="{C3380CC4-5D6E-409C-BE32-E72D297353CC}">
              <c16:uniqueId val="{00000000-39EB-4205-983C-7218F6036F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1752</c:v>
                </c:pt>
                <c:pt idx="1">
                  <c:v>1759</c:v>
                </c:pt>
                <c:pt idx="2">
                  <c:v>1628</c:v>
                </c:pt>
              </c:numCache>
            </c:numRef>
          </c:val>
          <c:extLst>
            <c:ext xmlns:c16="http://schemas.microsoft.com/office/drawing/2014/chart" uri="{C3380CC4-5D6E-409C-BE32-E72D297353CC}">
              <c16:uniqueId val="{00000001-39EB-4205-983C-7218F6036F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5238</c:v>
                </c:pt>
                <c:pt idx="1">
                  <c:v>5762</c:v>
                </c:pt>
                <c:pt idx="2">
                  <c:v>5805</c:v>
                </c:pt>
              </c:numCache>
            </c:numRef>
          </c:val>
          <c:extLst>
            <c:ext xmlns:c16="http://schemas.microsoft.com/office/drawing/2014/chart" uri="{C3380CC4-5D6E-409C-BE32-E72D297353CC}">
              <c16:uniqueId val="{00000002-39EB-4205-983C-7218F6036F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年度実施額：</a:t>
          </a:r>
          <a:r>
            <a:rPr kumimoji="1" lang="en-US" altLang="ja-JP" sz="1400">
              <a:latin typeface="ＭＳ ゴシック" pitchFamily="49" charset="-128"/>
              <a:ea typeface="ＭＳ ゴシック" pitchFamily="49" charset="-128"/>
            </a:rPr>
            <a:t>1,067,123</a:t>
          </a:r>
          <a:r>
            <a:rPr kumimoji="1" lang="ja-JP" altLang="en-US" sz="1400">
              <a:latin typeface="ＭＳ ゴシック" pitchFamily="49" charset="-128"/>
              <a:ea typeface="ＭＳ ゴシック" pitchFamily="49" charset="-128"/>
            </a:rPr>
            <a:t>千円）や新規地方債の発行抑制に取り組み減少している。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年度とほぼ横ばいである。</a:t>
          </a: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主な減額要因は、減債基金の減（▲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百万円）で、防災行政無線デジタル化、庁舎建設等整備事業の元利償還分を取り崩している。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過疎地域自立振興基金：現行の行政サービスを維持していくために、基金を取り崩し、事業の財源としていく。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人口の減少や全国平均を上回る高齢化率に加え、町内に中心となる産業がないこと等により、財政基盤が弱く、類似団体平均をかなり下回っている。</a:t>
          </a: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職員数の純減による人件費の抑制、町税等徴収体制の強化など、行財政改革を推進し、歳出の削減と財源の確保に努め、財政の健全化を図る。</a:t>
          </a:r>
        </a:p>
        <a:p>
          <a:pPr eaLnBrk="1" fontAlgn="auto" latinLnBrk="0" hangingPunct="1"/>
          <a:endParaRPr lang="ja-JP" altLang="en-US"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2" name="直線コネクタ 71"/>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5" name="直線コネクタ 74"/>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44450</xdr:rowOff>
    </xdr:to>
    <xdr:cxnSp macro="">
      <xdr:nvCxnSpPr>
        <xdr:cNvPr id="78" name="直線コネクタ 77"/>
        <xdr:cNvCxnSpPr/>
      </xdr:nvCxnSpPr>
      <xdr:spPr>
        <a:xfrm>
          <a:off x="2336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34396</xdr:rowOff>
    </xdr:from>
    <xdr:to>
      <xdr:col>11</xdr:col>
      <xdr:colOff>31750</xdr:colOff>
      <xdr:row>44</xdr:row>
      <xdr:rowOff>34396</xdr:rowOff>
    </xdr:to>
    <xdr:cxnSp macro="">
      <xdr:nvCxnSpPr>
        <xdr:cNvPr id="81" name="直線コネクタ 80"/>
        <xdr:cNvCxnSpPr/>
      </xdr:nvCxnSpPr>
      <xdr:spPr>
        <a:xfrm>
          <a:off x="1447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1" name="楕円 90"/>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2"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155046</xdr:rowOff>
    </xdr:from>
    <xdr:to>
      <xdr:col>11</xdr:col>
      <xdr:colOff>82550</xdr:colOff>
      <xdr:row>44</xdr:row>
      <xdr:rowOff>85196</xdr:rowOff>
    </xdr:to>
    <xdr:sp macro="" textlink="">
      <xdr:nvSpPr>
        <xdr:cNvPr id="97" name="楕円 96"/>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69973</xdr:rowOff>
    </xdr:from>
    <xdr:ext cx="762000" cy="259045"/>
    <xdr:sp macro="" textlink="">
      <xdr:nvSpPr>
        <xdr:cNvPr id="98" name="テキスト ボックス 97"/>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合併直後の</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％と、高い割合を示していたが、退職者の補充抑制による人件費の削減、高利率の地方債を繰上償還するなどによる公債費の削減（</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年度繰上償還</a:t>
          </a:r>
          <a:r>
            <a:rPr kumimoji="1" lang="en-US" altLang="ja-JP" sz="1300">
              <a:latin typeface="ＭＳ Ｐゴシック" panose="020B0600070205080204" pitchFamily="50" charset="-128"/>
              <a:ea typeface="ＭＳ Ｐゴシック" panose="020B0600070205080204" pitchFamily="50" charset="-128"/>
            </a:rPr>
            <a:t>1,024,123</a:t>
          </a:r>
          <a:r>
            <a:rPr kumimoji="1" lang="ja-JP" altLang="en-US" sz="1300">
              <a:latin typeface="ＭＳ Ｐゴシック" panose="020B0600070205080204" pitchFamily="50" charset="-128"/>
              <a:ea typeface="ＭＳ Ｐゴシック" panose="020B0600070205080204" pitchFamily="50" charset="-128"/>
            </a:rPr>
            <a:t>千円）を図っていることにより、類似団体平均を下回っている。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61</xdr:row>
      <xdr:rowOff>95250</xdr:rowOff>
    </xdr:to>
    <xdr:cxnSp macro="">
      <xdr:nvCxnSpPr>
        <xdr:cNvPr id="135" name="直線コネクタ 134"/>
        <xdr:cNvCxnSpPr/>
      </xdr:nvCxnSpPr>
      <xdr:spPr>
        <a:xfrm flipV="1">
          <a:off x="4114800" y="1053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95250</xdr:rowOff>
    </xdr:to>
    <xdr:cxnSp macro="">
      <xdr:nvCxnSpPr>
        <xdr:cNvPr id="138" name="直線コネクタ 137"/>
        <xdr:cNvCxnSpPr/>
      </xdr:nvCxnSpPr>
      <xdr:spPr>
        <a:xfrm>
          <a:off x="3225800" y="1048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22860</xdr:rowOff>
    </xdr:to>
    <xdr:cxnSp macro="">
      <xdr:nvCxnSpPr>
        <xdr:cNvPr id="141" name="直線コネクタ 140"/>
        <xdr:cNvCxnSpPr/>
      </xdr:nvCxnSpPr>
      <xdr:spPr>
        <a:xfrm>
          <a:off x="2336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128481</xdr:rowOff>
    </xdr:from>
    <xdr:to>
      <xdr:col>11</xdr:col>
      <xdr:colOff>31750</xdr:colOff>
      <xdr:row>61</xdr:row>
      <xdr:rowOff>6773</xdr:rowOff>
    </xdr:to>
    <xdr:cxnSp macro="">
      <xdr:nvCxnSpPr>
        <xdr:cNvPr id="144" name="直線コネクタ 143"/>
        <xdr:cNvCxnSpPr/>
      </xdr:nvCxnSpPr>
      <xdr:spPr>
        <a:xfrm>
          <a:off x="1447800" y="10244031"/>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4" name="楕円 153"/>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40869</xdr:rowOff>
    </xdr:from>
    <xdr:ext cx="762000" cy="259045"/>
    <xdr:sp macro="" textlink="">
      <xdr:nvSpPr>
        <xdr:cNvPr id="155" name="財政構造の弾力性該当値テキスト"/>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6" name="楕円 155"/>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7" name="テキスト ボックス 15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8" name="楕円 157"/>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9" name="テキスト ボックス 158"/>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60" name="楕円 159"/>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61" name="テキスト ボックス 160"/>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77681</xdr:rowOff>
    </xdr:from>
    <xdr:to>
      <xdr:col>7</xdr:col>
      <xdr:colOff>31750</xdr:colOff>
      <xdr:row>60</xdr:row>
      <xdr:rowOff>7831</xdr:rowOff>
    </xdr:to>
    <xdr:sp macro="" textlink="">
      <xdr:nvSpPr>
        <xdr:cNvPr id="162" name="楕円 161"/>
        <xdr:cNvSpPr/>
      </xdr:nvSpPr>
      <xdr:spPr>
        <a:xfrm>
          <a:off x="1397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18008</xdr:rowOff>
    </xdr:from>
    <xdr:ext cx="762000" cy="259045"/>
    <xdr:sp macro="" textlink="">
      <xdr:nvSpPr>
        <xdr:cNvPr id="163" name="テキスト ボックス 162"/>
        <xdr:cNvSpPr txBox="1"/>
      </xdr:nvSpPr>
      <xdr:spPr>
        <a:xfrm>
          <a:off x="1066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これは、退職者の補充抑制等に取り組んでいるが、依然、職員数が多いためである。また、ごみ収集業務などの施設運営を直営で行っていることも影響している。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115570</xdr:rowOff>
    </xdr:from>
    <xdr:to>
      <xdr:col>23</xdr:col>
      <xdr:colOff>133350</xdr:colOff>
      <xdr:row>87</xdr:row>
      <xdr:rowOff>72991</xdr:rowOff>
    </xdr:to>
    <xdr:cxnSp macro="">
      <xdr:nvCxnSpPr>
        <xdr:cNvPr id="198" name="直線コネクタ 197"/>
        <xdr:cNvCxnSpPr/>
      </xdr:nvCxnSpPr>
      <xdr:spPr>
        <a:xfrm>
          <a:off x="4114800" y="14688820"/>
          <a:ext cx="838200" cy="30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115570</xdr:rowOff>
    </xdr:from>
    <xdr:to>
      <xdr:col>19</xdr:col>
      <xdr:colOff>133350</xdr:colOff>
      <xdr:row>85</xdr:row>
      <xdr:rowOff>140633</xdr:rowOff>
    </xdr:to>
    <xdr:cxnSp macro="">
      <xdr:nvCxnSpPr>
        <xdr:cNvPr id="201" name="直線コネクタ 200"/>
        <xdr:cNvCxnSpPr/>
      </xdr:nvCxnSpPr>
      <xdr:spPr>
        <a:xfrm flipV="1">
          <a:off x="3225800" y="14688820"/>
          <a:ext cx="8890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126910</xdr:rowOff>
    </xdr:from>
    <xdr:to>
      <xdr:col>15</xdr:col>
      <xdr:colOff>82550</xdr:colOff>
      <xdr:row>85</xdr:row>
      <xdr:rowOff>140633</xdr:rowOff>
    </xdr:to>
    <xdr:cxnSp macro="">
      <xdr:nvCxnSpPr>
        <xdr:cNvPr id="204" name="直線コネクタ 203"/>
        <xdr:cNvCxnSpPr/>
      </xdr:nvCxnSpPr>
      <xdr:spPr>
        <a:xfrm>
          <a:off x="2336800" y="14700160"/>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106440</xdr:rowOff>
    </xdr:from>
    <xdr:to>
      <xdr:col>11</xdr:col>
      <xdr:colOff>31750</xdr:colOff>
      <xdr:row>85</xdr:row>
      <xdr:rowOff>126910</xdr:rowOff>
    </xdr:to>
    <xdr:cxnSp macro="">
      <xdr:nvCxnSpPr>
        <xdr:cNvPr id="207" name="直線コネクタ 206"/>
        <xdr:cNvCxnSpPr/>
      </xdr:nvCxnSpPr>
      <xdr:spPr>
        <a:xfrm>
          <a:off x="1447800" y="14679690"/>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22191</xdr:rowOff>
    </xdr:from>
    <xdr:to>
      <xdr:col>23</xdr:col>
      <xdr:colOff>184150</xdr:colOff>
      <xdr:row>87</xdr:row>
      <xdr:rowOff>123791</xdr:rowOff>
    </xdr:to>
    <xdr:sp macro="" textlink="">
      <xdr:nvSpPr>
        <xdr:cNvPr id="217" name="楕円 216"/>
        <xdr:cNvSpPr/>
      </xdr:nvSpPr>
      <xdr:spPr>
        <a:xfrm>
          <a:off x="4902200" y="149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165718</xdr:rowOff>
    </xdr:from>
    <xdr:ext cx="762000" cy="259045"/>
    <xdr:sp macro="" textlink="">
      <xdr:nvSpPr>
        <xdr:cNvPr id="218" name="人件費・物件費等の状況該当値テキスト"/>
        <xdr:cNvSpPr txBox="1"/>
      </xdr:nvSpPr>
      <xdr:spPr>
        <a:xfrm>
          <a:off x="5041900" y="149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64770</xdr:rowOff>
    </xdr:from>
    <xdr:to>
      <xdr:col>19</xdr:col>
      <xdr:colOff>184150</xdr:colOff>
      <xdr:row>85</xdr:row>
      <xdr:rowOff>166370</xdr:rowOff>
    </xdr:to>
    <xdr:sp macro="" textlink="">
      <xdr:nvSpPr>
        <xdr:cNvPr id="219" name="楕円 218"/>
        <xdr:cNvSpPr/>
      </xdr:nvSpPr>
      <xdr:spPr>
        <a:xfrm>
          <a:off x="40640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151147</xdr:rowOff>
    </xdr:from>
    <xdr:ext cx="736600" cy="259045"/>
    <xdr:sp macro="" textlink="">
      <xdr:nvSpPr>
        <xdr:cNvPr id="220" name="テキスト ボックス 219"/>
        <xdr:cNvSpPr txBox="1"/>
      </xdr:nvSpPr>
      <xdr:spPr>
        <a:xfrm>
          <a:off x="3733800" y="147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89833</xdr:rowOff>
    </xdr:from>
    <xdr:to>
      <xdr:col>15</xdr:col>
      <xdr:colOff>133350</xdr:colOff>
      <xdr:row>86</xdr:row>
      <xdr:rowOff>19983</xdr:rowOff>
    </xdr:to>
    <xdr:sp macro="" textlink="">
      <xdr:nvSpPr>
        <xdr:cNvPr id="221" name="楕円 220"/>
        <xdr:cNvSpPr/>
      </xdr:nvSpPr>
      <xdr:spPr>
        <a:xfrm>
          <a:off x="3175000" y="146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4760</xdr:rowOff>
    </xdr:from>
    <xdr:ext cx="762000" cy="259045"/>
    <xdr:sp macro="" textlink="">
      <xdr:nvSpPr>
        <xdr:cNvPr id="222" name="テキスト ボックス 221"/>
        <xdr:cNvSpPr txBox="1"/>
      </xdr:nvSpPr>
      <xdr:spPr>
        <a:xfrm>
          <a:off x="2844800" y="147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76110</xdr:rowOff>
    </xdr:from>
    <xdr:to>
      <xdr:col>11</xdr:col>
      <xdr:colOff>82550</xdr:colOff>
      <xdr:row>86</xdr:row>
      <xdr:rowOff>6260</xdr:rowOff>
    </xdr:to>
    <xdr:sp macro="" textlink="">
      <xdr:nvSpPr>
        <xdr:cNvPr id="223" name="楕円 222"/>
        <xdr:cNvSpPr/>
      </xdr:nvSpPr>
      <xdr:spPr>
        <a:xfrm>
          <a:off x="2286000" y="14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162487</xdr:rowOff>
    </xdr:from>
    <xdr:ext cx="762000" cy="259045"/>
    <xdr:sp macro="" textlink="">
      <xdr:nvSpPr>
        <xdr:cNvPr id="224" name="テキスト ボックス 223"/>
        <xdr:cNvSpPr txBox="1"/>
      </xdr:nvSpPr>
      <xdr:spPr>
        <a:xfrm>
          <a:off x="1955800" y="147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55640</xdr:rowOff>
    </xdr:from>
    <xdr:to>
      <xdr:col>7</xdr:col>
      <xdr:colOff>31750</xdr:colOff>
      <xdr:row>85</xdr:row>
      <xdr:rowOff>157240</xdr:rowOff>
    </xdr:to>
    <xdr:sp macro="" textlink="">
      <xdr:nvSpPr>
        <xdr:cNvPr id="225" name="楕円 224"/>
        <xdr:cNvSpPr/>
      </xdr:nvSpPr>
      <xdr:spPr>
        <a:xfrm>
          <a:off x="1397000" y="14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142017</xdr:rowOff>
    </xdr:from>
    <xdr:ext cx="762000" cy="259045"/>
    <xdr:sp macro="" textlink="">
      <xdr:nvSpPr>
        <xdr:cNvPr id="226" name="テキスト ボックス 225"/>
        <xdr:cNvSpPr txBox="1"/>
      </xdr:nvSpPr>
      <xdr:spPr>
        <a:xfrm>
          <a:off x="1066800" y="1471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類似団体と同程度の水準であるが、事務の効率化や民間の活用を図っていくことにより、今後ともより一層の給与適正化に努める。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97028</xdr:rowOff>
    </xdr:from>
    <xdr:to>
      <xdr:col>81</xdr:col>
      <xdr:colOff>44450</xdr:colOff>
      <xdr:row>84</xdr:row>
      <xdr:rowOff>97028</xdr:rowOff>
    </xdr:to>
    <xdr:cxnSp macro="">
      <xdr:nvCxnSpPr>
        <xdr:cNvPr id="258" name="直線コネクタ 257"/>
        <xdr:cNvCxnSpPr/>
      </xdr:nvCxnSpPr>
      <xdr:spPr>
        <a:xfrm>
          <a:off x="16179800" y="1449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84</xdr:row>
      <xdr:rowOff>145287</xdr:rowOff>
    </xdr:to>
    <xdr:cxnSp macro="">
      <xdr:nvCxnSpPr>
        <xdr:cNvPr id="261" name="直線コネクタ 260"/>
        <xdr:cNvCxnSpPr/>
      </xdr:nvCxnSpPr>
      <xdr:spPr>
        <a:xfrm flipV="1">
          <a:off x="15290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116332</xdr:rowOff>
    </xdr:from>
    <xdr:to>
      <xdr:col>72</xdr:col>
      <xdr:colOff>203200</xdr:colOff>
      <xdr:row>84</xdr:row>
      <xdr:rowOff>145287</xdr:rowOff>
    </xdr:to>
    <xdr:cxnSp macro="">
      <xdr:nvCxnSpPr>
        <xdr:cNvPr id="264" name="直線コネクタ 263"/>
        <xdr:cNvCxnSpPr/>
      </xdr:nvCxnSpPr>
      <xdr:spPr>
        <a:xfrm>
          <a:off x="14401800" y="145181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116332</xdr:rowOff>
    </xdr:from>
    <xdr:to>
      <xdr:col>68</xdr:col>
      <xdr:colOff>152400</xdr:colOff>
      <xdr:row>84</xdr:row>
      <xdr:rowOff>164592</xdr:rowOff>
    </xdr:to>
    <xdr:cxnSp macro="">
      <xdr:nvCxnSpPr>
        <xdr:cNvPr id="267" name="直線コネクタ 266"/>
        <xdr:cNvCxnSpPr/>
      </xdr:nvCxnSpPr>
      <xdr:spPr>
        <a:xfrm flipV="1">
          <a:off x="13512800" y="1451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46228</xdr:rowOff>
    </xdr:from>
    <xdr:to>
      <xdr:col>81</xdr:col>
      <xdr:colOff>95250</xdr:colOff>
      <xdr:row>84</xdr:row>
      <xdr:rowOff>147828</xdr:rowOff>
    </xdr:to>
    <xdr:sp macro="" textlink="">
      <xdr:nvSpPr>
        <xdr:cNvPr id="277" name="楕円 276"/>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62755</xdr:rowOff>
    </xdr:from>
    <xdr:ext cx="762000" cy="259045"/>
    <xdr:sp macro="" textlink="">
      <xdr:nvSpPr>
        <xdr:cNvPr id="278" name="給与水準   （国との比較）該当値テキスト"/>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46228</xdr:rowOff>
    </xdr:from>
    <xdr:to>
      <xdr:col>77</xdr:col>
      <xdr:colOff>95250</xdr:colOff>
      <xdr:row>84</xdr:row>
      <xdr:rowOff>147828</xdr:rowOff>
    </xdr:to>
    <xdr:sp macro="" textlink="">
      <xdr:nvSpPr>
        <xdr:cNvPr id="279" name="楕円 278"/>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158005</xdr:rowOff>
    </xdr:from>
    <xdr:ext cx="736600" cy="259045"/>
    <xdr:sp macro="" textlink="">
      <xdr:nvSpPr>
        <xdr:cNvPr id="280" name="テキスト ボックス 279"/>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1" name="楕円 280"/>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82" name="テキスト ボックス 281"/>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65532</xdr:rowOff>
    </xdr:from>
    <xdr:to>
      <xdr:col>68</xdr:col>
      <xdr:colOff>203200</xdr:colOff>
      <xdr:row>84</xdr:row>
      <xdr:rowOff>167132</xdr:rowOff>
    </xdr:to>
    <xdr:sp macro="" textlink="">
      <xdr:nvSpPr>
        <xdr:cNvPr id="283" name="楕円 282"/>
        <xdr:cNvSpPr/>
      </xdr:nvSpPr>
      <xdr:spPr>
        <a:xfrm>
          <a:off x="14351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5859</xdr:rowOff>
    </xdr:from>
    <xdr:ext cx="762000" cy="259045"/>
    <xdr:sp macro="" textlink="">
      <xdr:nvSpPr>
        <xdr:cNvPr id="284" name="テキスト ボックス 283"/>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113792</xdr:rowOff>
    </xdr:from>
    <xdr:to>
      <xdr:col>64</xdr:col>
      <xdr:colOff>152400</xdr:colOff>
      <xdr:row>85</xdr:row>
      <xdr:rowOff>43942</xdr:rowOff>
    </xdr:to>
    <xdr:sp macro="" textlink="">
      <xdr:nvSpPr>
        <xdr:cNvPr id="285" name="楕円 284"/>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54119</xdr:rowOff>
    </xdr:from>
    <xdr:ext cx="762000" cy="259045"/>
    <xdr:sp macro="" textlink="">
      <xdr:nvSpPr>
        <xdr:cNvPr id="286" name="テキスト ボックス 28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一部事務組合の職員全員を新町が引き継いだため、類似団体平均と比較すると突出して多い。</a:t>
          </a:r>
        </a:p>
        <a:p>
          <a:r>
            <a:rPr kumimoji="1" lang="ja-JP" altLang="en-US" sz="1300">
              <a:latin typeface="ＭＳ Ｐゴシック" panose="020B0600070205080204" pitchFamily="50" charset="-128"/>
              <a:ea typeface="ＭＳ Ｐゴシック" panose="020B0600070205080204" pitchFamily="50" charset="-128"/>
            </a:rPr>
            <a:t>　今後、定員適正化計画に基づき、退職者の補充抑制や勧奨退職などで、更なる定員管理に努めていく。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165241</xdr:rowOff>
    </xdr:from>
    <xdr:to>
      <xdr:col>81</xdr:col>
      <xdr:colOff>44450</xdr:colOff>
      <xdr:row>63</xdr:row>
      <xdr:rowOff>170604</xdr:rowOff>
    </xdr:to>
    <xdr:cxnSp macro="">
      <xdr:nvCxnSpPr>
        <xdr:cNvPr id="321" name="直線コネクタ 320"/>
        <xdr:cNvCxnSpPr/>
      </xdr:nvCxnSpPr>
      <xdr:spPr>
        <a:xfrm>
          <a:off x="16179800" y="10966591"/>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165241</xdr:rowOff>
    </xdr:to>
    <xdr:cxnSp macro="">
      <xdr:nvCxnSpPr>
        <xdr:cNvPr id="324" name="直線コネクタ 323"/>
        <xdr:cNvCxnSpPr/>
      </xdr:nvCxnSpPr>
      <xdr:spPr>
        <a:xfrm>
          <a:off x="15290800" y="10907606"/>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107597</xdr:rowOff>
    </xdr:to>
    <xdr:cxnSp macro="">
      <xdr:nvCxnSpPr>
        <xdr:cNvPr id="327" name="直線コネクタ 326"/>
        <xdr:cNvCxnSpPr/>
      </xdr:nvCxnSpPr>
      <xdr:spPr>
        <a:xfrm flipV="1">
          <a:off x="14401800" y="1090760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87489</xdr:rowOff>
    </xdr:from>
    <xdr:to>
      <xdr:col>68</xdr:col>
      <xdr:colOff>152400</xdr:colOff>
      <xdr:row>63</xdr:row>
      <xdr:rowOff>107597</xdr:rowOff>
    </xdr:to>
    <xdr:cxnSp macro="">
      <xdr:nvCxnSpPr>
        <xdr:cNvPr id="330" name="直線コネクタ 329"/>
        <xdr:cNvCxnSpPr/>
      </xdr:nvCxnSpPr>
      <xdr:spPr>
        <a:xfrm>
          <a:off x="13512800" y="108888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119804</xdr:rowOff>
    </xdr:from>
    <xdr:to>
      <xdr:col>81</xdr:col>
      <xdr:colOff>95250</xdr:colOff>
      <xdr:row>64</xdr:row>
      <xdr:rowOff>49954</xdr:rowOff>
    </xdr:to>
    <xdr:sp macro="" textlink="">
      <xdr:nvSpPr>
        <xdr:cNvPr id="340" name="楕円 339"/>
        <xdr:cNvSpPr/>
      </xdr:nvSpPr>
      <xdr:spPr>
        <a:xfrm>
          <a:off x="16967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91881</xdr:rowOff>
    </xdr:from>
    <xdr:ext cx="762000" cy="259045"/>
    <xdr:sp macro="" textlink="">
      <xdr:nvSpPr>
        <xdr:cNvPr id="341" name="定員管理の状況該当値テキスト"/>
        <xdr:cNvSpPr txBox="1"/>
      </xdr:nvSpPr>
      <xdr:spPr>
        <a:xfrm>
          <a:off x="17106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114441</xdr:rowOff>
    </xdr:from>
    <xdr:to>
      <xdr:col>77</xdr:col>
      <xdr:colOff>95250</xdr:colOff>
      <xdr:row>64</xdr:row>
      <xdr:rowOff>44591</xdr:rowOff>
    </xdr:to>
    <xdr:sp macro="" textlink="">
      <xdr:nvSpPr>
        <xdr:cNvPr id="342" name="楕円 341"/>
        <xdr:cNvSpPr/>
      </xdr:nvSpPr>
      <xdr:spPr>
        <a:xfrm>
          <a:off x="16129000" y="109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29368</xdr:rowOff>
    </xdr:from>
    <xdr:ext cx="736600" cy="259045"/>
    <xdr:sp macro="" textlink="">
      <xdr:nvSpPr>
        <xdr:cNvPr id="343" name="テキスト ボックス 342"/>
        <xdr:cNvSpPr txBox="1"/>
      </xdr:nvSpPr>
      <xdr:spPr>
        <a:xfrm>
          <a:off x="15798800" y="1100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4" name="楕円 343"/>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5" name="テキスト ボックス 344"/>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56797</xdr:rowOff>
    </xdr:from>
    <xdr:to>
      <xdr:col>68</xdr:col>
      <xdr:colOff>203200</xdr:colOff>
      <xdr:row>63</xdr:row>
      <xdr:rowOff>158397</xdr:rowOff>
    </xdr:to>
    <xdr:sp macro="" textlink="">
      <xdr:nvSpPr>
        <xdr:cNvPr id="346" name="楕円 345"/>
        <xdr:cNvSpPr/>
      </xdr:nvSpPr>
      <xdr:spPr>
        <a:xfrm>
          <a:off x="14351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143174</xdr:rowOff>
    </xdr:from>
    <xdr:ext cx="762000" cy="259045"/>
    <xdr:sp macro="" textlink="">
      <xdr:nvSpPr>
        <xdr:cNvPr id="347" name="テキスト ボックス 346"/>
        <xdr:cNvSpPr txBox="1"/>
      </xdr:nvSpPr>
      <xdr:spPr>
        <a:xfrm>
          <a:off x="14020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36689</xdr:rowOff>
    </xdr:from>
    <xdr:to>
      <xdr:col>64</xdr:col>
      <xdr:colOff>152400</xdr:colOff>
      <xdr:row>63</xdr:row>
      <xdr:rowOff>138289</xdr:rowOff>
    </xdr:to>
    <xdr:sp macro="" textlink="">
      <xdr:nvSpPr>
        <xdr:cNvPr id="348" name="楕円 347"/>
        <xdr:cNvSpPr/>
      </xdr:nvSpPr>
      <xdr:spPr>
        <a:xfrm>
          <a:off x="13462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123066</xdr:rowOff>
    </xdr:from>
    <xdr:ext cx="762000" cy="259045"/>
    <xdr:sp macro="" textlink="">
      <xdr:nvSpPr>
        <xdr:cNvPr id="349" name="テキスト ボックス 348"/>
        <xdr:cNvSpPr txBox="1"/>
      </xdr:nvSpPr>
      <xdr:spPr>
        <a:xfrm>
          <a:off x="13131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年度防災行政無線デジタル化事業や</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年度庁舎建設などの大型事業で地方債を発行したが、繰上償還等により、数値の改善傾向が見られる。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139192</xdr:rowOff>
    </xdr:from>
    <xdr:to>
      <xdr:col>81</xdr:col>
      <xdr:colOff>44450</xdr:colOff>
      <xdr:row>40</xdr:row>
      <xdr:rowOff>30480</xdr:rowOff>
    </xdr:to>
    <xdr:cxnSp macro="">
      <xdr:nvCxnSpPr>
        <xdr:cNvPr id="380" name="直線コネクタ 379"/>
        <xdr:cNvCxnSpPr/>
      </xdr:nvCxnSpPr>
      <xdr:spPr>
        <a:xfrm flipV="1">
          <a:off x="16179800" y="68257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117348</xdr:rowOff>
    </xdr:to>
    <xdr:cxnSp macro="">
      <xdr:nvCxnSpPr>
        <xdr:cNvPr id="383" name="直線コネクタ 382"/>
        <xdr:cNvCxnSpPr/>
      </xdr:nvCxnSpPr>
      <xdr:spPr>
        <a:xfrm flipV="1">
          <a:off x="15290800" y="688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32766</xdr:rowOff>
    </xdr:to>
    <xdr:cxnSp macro="">
      <xdr:nvCxnSpPr>
        <xdr:cNvPr id="386" name="直線コネクタ 385"/>
        <xdr:cNvCxnSpPr/>
      </xdr:nvCxnSpPr>
      <xdr:spPr>
        <a:xfrm flipV="1">
          <a:off x="14401800" y="697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81026</xdr:rowOff>
    </xdr:to>
    <xdr:cxnSp macro="">
      <xdr:nvCxnSpPr>
        <xdr:cNvPr id="389" name="直線コネクタ 388"/>
        <xdr:cNvCxnSpPr/>
      </xdr:nvCxnSpPr>
      <xdr:spPr>
        <a:xfrm flipV="1">
          <a:off x="13512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399" name="楕円 398"/>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0"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2" name="テキスト ボックス 40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4" name="テキスト ボックス 403"/>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6" name="テキスト ボックス 405"/>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7" name="楕円 406"/>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8" name="テキスト ボックス 407"/>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起債繰上償還により年々改善し、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年度からは、マイナスとなっている。　　</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年度も、地方債の繰上償還による地方債残高の減や、公営企業債残高の減少による公営企業債等繰入額の減少等により、将来負担比率の改善が図られている。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４町及び２一部事務組合の職員全員を新町が引き継いだため、類似団体と比較して職員数が多く、経常収支比率の人件費分が高くなっていたが、退職者の補充抑制などで職員数の純減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年度から会計年度任用職員制度に移行したため、臨時職員の賃金（物件費）が人件費に移行となったことや、再任用職員の増などによって悪化している。</a:t>
          </a: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今後とも定員適正化計画に基づいて適切な定員管理に努める。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34</xdr:row>
      <xdr:rowOff>165100</xdr:rowOff>
    </xdr:to>
    <xdr:cxnSp macro="">
      <xdr:nvCxnSpPr>
        <xdr:cNvPr id="66" name="直線コネクタ 65"/>
        <xdr:cNvCxnSpPr/>
      </xdr:nvCxnSpPr>
      <xdr:spPr>
        <a:xfrm>
          <a:off x="3987800" y="57048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69850</xdr:rowOff>
    </xdr:to>
    <xdr:cxnSp macro="">
      <xdr:nvCxnSpPr>
        <xdr:cNvPr id="69" name="直線コネクタ 68"/>
        <xdr:cNvCxnSpPr/>
      </xdr:nvCxnSpPr>
      <xdr:spPr>
        <a:xfrm flipV="1">
          <a:off x="3098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69850</xdr:rowOff>
    </xdr:to>
    <xdr:cxnSp macro="">
      <xdr:nvCxnSpPr>
        <xdr:cNvPr id="72" name="直線コネクタ 71"/>
        <xdr:cNvCxnSpPr/>
      </xdr:nvCxnSpPr>
      <xdr:spPr>
        <a:xfrm>
          <a:off x="2209800" y="571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54610</xdr:rowOff>
    </xdr:to>
    <xdr:cxnSp macro="">
      <xdr:nvCxnSpPr>
        <xdr:cNvPr id="75" name="直線コネクタ 74"/>
        <xdr:cNvCxnSpPr/>
      </xdr:nvCxnSpPr>
      <xdr:spPr>
        <a:xfrm>
          <a:off x="1320800" y="5651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物件費は類似団体平均を下回っており、また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年度から改善していなかったが、</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年度は、臨時職員の賃金が会計年度任用職員制度（人件費）に移行したため改善した。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保有する施設数が多いためであり、今後も公共施設等総合管理計画に基づき、施設の統廃合を進め、コスト削減を図る。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155575</xdr:rowOff>
    </xdr:to>
    <xdr:cxnSp macro="">
      <xdr:nvCxnSpPr>
        <xdr:cNvPr id="131" name="直線コネクタ 130"/>
        <xdr:cNvCxnSpPr/>
      </xdr:nvCxnSpPr>
      <xdr:spPr>
        <a:xfrm flipV="1">
          <a:off x="15671800" y="248920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155575</xdr:rowOff>
    </xdr:to>
    <xdr:cxnSp macro="">
      <xdr:nvCxnSpPr>
        <xdr:cNvPr id="134" name="直線コネクタ 133"/>
        <xdr:cNvCxnSpPr/>
      </xdr:nvCxnSpPr>
      <xdr:spPr>
        <a:xfrm>
          <a:off x="14782800" y="2717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136525</xdr:rowOff>
    </xdr:from>
    <xdr:to>
      <xdr:col>73</xdr:col>
      <xdr:colOff>180975</xdr:colOff>
      <xdr:row>15</xdr:row>
      <xdr:rowOff>146050</xdr:rowOff>
    </xdr:to>
    <xdr:cxnSp macro="">
      <xdr:nvCxnSpPr>
        <xdr:cNvPr id="137" name="直線コネクタ 136"/>
        <xdr:cNvCxnSpPr/>
      </xdr:nvCxnSpPr>
      <xdr:spPr>
        <a:xfrm>
          <a:off x="13893800" y="270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15</xdr:row>
      <xdr:rowOff>136525</xdr:rowOff>
    </xdr:to>
    <xdr:cxnSp macro="">
      <xdr:nvCxnSpPr>
        <xdr:cNvPr id="140" name="直線コネクタ 139"/>
        <xdr:cNvCxnSpPr/>
      </xdr:nvCxnSpPr>
      <xdr:spPr>
        <a:xfrm>
          <a:off x="13004800" y="23368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50" name="楕円 149"/>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51"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52" name="楕円 151"/>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45102</xdr:rowOff>
    </xdr:from>
    <xdr:ext cx="736600" cy="259045"/>
    <xdr:sp macro="" textlink="">
      <xdr:nvSpPr>
        <xdr:cNvPr id="153" name="テキスト ボックス 152"/>
        <xdr:cNvSpPr txBox="1"/>
      </xdr:nvSpPr>
      <xdr:spPr>
        <a:xfrm>
          <a:off x="15290800" y="244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4" name="楕円 153"/>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5" name="テキスト ボックス 15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85725</xdr:rowOff>
    </xdr:from>
    <xdr:to>
      <xdr:col>69</xdr:col>
      <xdr:colOff>142875</xdr:colOff>
      <xdr:row>16</xdr:row>
      <xdr:rowOff>15875</xdr:rowOff>
    </xdr:to>
    <xdr:sp macro="" textlink="">
      <xdr:nvSpPr>
        <xdr:cNvPr id="156" name="楕円 155"/>
        <xdr:cNvSpPr/>
      </xdr:nvSpPr>
      <xdr:spPr>
        <a:xfrm>
          <a:off x="13843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26052</xdr:rowOff>
    </xdr:from>
    <xdr:ext cx="762000" cy="259045"/>
    <xdr:sp macro="" textlink="">
      <xdr:nvSpPr>
        <xdr:cNvPr id="157" name="テキスト ボックス 156"/>
        <xdr:cNvSpPr txBox="1"/>
      </xdr:nvSpPr>
      <xdr:spPr>
        <a:xfrm>
          <a:off x="13512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8" name="楕円 157"/>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9" name="テキスト ボックス 158"/>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扶助費は前年度と同じであり、類似団体平均を大きく下回っている。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今後は少子高齢化の進行による社会保障経費の増大に備え、給付と負担の適正化に努めていく。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69850</xdr:rowOff>
    </xdr:to>
    <xdr:cxnSp macro="">
      <xdr:nvCxnSpPr>
        <xdr:cNvPr id="192" name="直線コネクタ 191"/>
        <xdr:cNvCxnSpPr/>
      </xdr:nvCxnSpPr>
      <xdr:spPr>
        <a:xfrm flipV="1">
          <a:off x="3987800" y="914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82550</xdr:rowOff>
    </xdr:to>
    <xdr:cxnSp macro="">
      <xdr:nvCxnSpPr>
        <xdr:cNvPr id="195" name="直線コネクタ 194"/>
        <xdr:cNvCxnSpPr/>
      </xdr:nvCxnSpPr>
      <xdr:spPr>
        <a:xfrm flipV="1">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82550</xdr:rowOff>
    </xdr:from>
    <xdr:to>
      <xdr:col>15</xdr:col>
      <xdr:colOff>98425</xdr:colOff>
      <xdr:row>53</xdr:row>
      <xdr:rowOff>82550</xdr:rowOff>
    </xdr:to>
    <xdr:cxnSp macro="">
      <xdr:nvCxnSpPr>
        <xdr:cNvPr id="198" name="直線コネクタ 197"/>
        <xdr:cNvCxnSpPr/>
      </xdr:nvCxnSpPr>
      <xdr:spPr>
        <a:xfrm>
          <a:off x="2209800" y="916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82550</xdr:rowOff>
    </xdr:to>
    <xdr:cxnSp macro="">
      <xdr:nvCxnSpPr>
        <xdr:cNvPr id="201" name="直線コネクタ 200"/>
        <xdr:cNvCxnSpPr/>
      </xdr:nvCxnSpPr>
      <xdr:spPr>
        <a:xfrm>
          <a:off x="1320800" y="909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11" name="楕円 210"/>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2"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5" name="楕円 214"/>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6" name="テキスト ボックス 215"/>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7" name="楕円 216"/>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8" name="テキスト ボックス 217"/>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127000</xdr:rowOff>
    </xdr:from>
    <xdr:to>
      <xdr:col>6</xdr:col>
      <xdr:colOff>171450</xdr:colOff>
      <xdr:row>53</xdr:row>
      <xdr:rowOff>57150</xdr:rowOff>
    </xdr:to>
    <xdr:sp macro="" textlink="">
      <xdr:nvSpPr>
        <xdr:cNvPr id="219" name="楕円 218"/>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67327</xdr:rowOff>
    </xdr:from>
    <xdr:ext cx="762000" cy="259045"/>
    <xdr:sp macro="" textlink="">
      <xdr:nvSpPr>
        <xdr:cNvPr id="220" name="テキスト ボックス 219"/>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国保特別会計への赤字補てん的な繰出金があることや、簡易水道事業、下水道事業などで、施設の老朽化に伴う更新時期が近付いてきており、今後は、当該事業特別会計への繰出金が増え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59</xdr:row>
      <xdr:rowOff>1270</xdr:rowOff>
    </xdr:to>
    <xdr:cxnSp macro="">
      <xdr:nvCxnSpPr>
        <xdr:cNvPr id="253" name="直線コネクタ 252"/>
        <xdr:cNvCxnSpPr/>
      </xdr:nvCxnSpPr>
      <xdr:spPr>
        <a:xfrm flipV="1">
          <a:off x="15671800" y="99263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59</xdr:row>
      <xdr:rowOff>1270</xdr:rowOff>
    </xdr:to>
    <xdr:cxnSp macro="">
      <xdr:nvCxnSpPr>
        <xdr:cNvPr id="256" name="直線コネクタ 255"/>
        <xdr:cNvCxnSpPr/>
      </xdr:nvCxnSpPr>
      <xdr:spPr>
        <a:xfrm>
          <a:off x="14782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96520</xdr:rowOff>
    </xdr:to>
    <xdr:cxnSp macro="">
      <xdr:nvCxnSpPr>
        <xdr:cNvPr id="259" name="直線コネクタ 258"/>
        <xdr:cNvCxnSpPr/>
      </xdr:nvCxnSpPr>
      <xdr:spPr>
        <a:xfrm flipV="1">
          <a:off x="13893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96520</xdr:rowOff>
    </xdr:to>
    <xdr:cxnSp macro="">
      <xdr:nvCxnSpPr>
        <xdr:cNvPr id="262" name="直線コネクタ 261"/>
        <xdr:cNvCxnSpPr/>
      </xdr:nvCxnSpPr>
      <xdr:spPr>
        <a:xfrm>
          <a:off x="13004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2" name="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3"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6" name="楕円 275"/>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7" name="テキスト ボックス 276"/>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年度以降、少子化対策特別事業として、副教材費を補助する子育て支援事業や、給食費の半額補助、高校生以下の医療費補助などを実施しており、増加傾向にある。</a:t>
          </a:r>
        </a:p>
        <a:p>
          <a:r>
            <a:rPr kumimoji="1" lang="ja-JP" altLang="en-US" sz="1300">
              <a:latin typeface="ＭＳ Ｐゴシック" panose="020B0600070205080204" pitchFamily="50" charset="-128"/>
              <a:ea typeface="ＭＳ Ｐゴシック" panose="020B0600070205080204" pitchFamily="50" charset="-128"/>
            </a:rPr>
            <a:t>　また、各種団体等への補助金については、人口減少も勘案し個々に必要性・投資効果を検証するなど見直しをしていく必要がある。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6169</xdr:rowOff>
    </xdr:from>
    <xdr:to>
      <xdr:col>82</xdr:col>
      <xdr:colOff>107950</xdr:colOff>
      <xdr:row>36</xdr:row>
      <xdr:rowOff>58420</xdr:rowOff>
    </xdr:to>
    <xdr:cxnSp macro="">
      <xdr:nvCxnSpPr>
        <xdr:cNvPr id="316" name="直線コネクタ 315"/>
        <xdr:cNvCxnSpPr/>
      </xdr:nvCxnSpPr>
      <xdr:spPr>
        <a:xfrm>
          <a:off x="15671800" y="6178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99242</xdr:rowOff>
    </xdr:from>
    <xdr:to>
      <xdr:col>78</xdr:col>
      <xdr:colOff>69850</xdr:colOff>
      <xdr:row>36</xdr:row>
      <xdr:rowOff>6169</xdr:rowOff>
    </xdr:to>
    <xdr:cxnSp macro="">
      <xdr:nvCxnSpPr>
        <xdr:cNvPr id="319" name="直線コネクタ 318"/>
        <xdr:cNvCxnSpPr/>
      </xdr:nvCxnSpPr>
      <xdr:spPr>
        <a:xfrm>
          <a:off x="14782800" y="60999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35</xdr:row>
      <xdr:rowOff>99242</xdr:rowOff>
    </xdr:to>
    <xdr:cxnSp macro="">
      <xdr:nvCxnSpPr>
        <xdr:cNvPr id="322" name="直線コネクタ 321"/>
        <xdr:cNvCxnSpPr/>
      </xdr:nvCxnSpPr>
      <xdr:spPr>
        <a:xfrm>
          <a:off x="13893800" y="60869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86178</xdr:rowOff>
    </xdr:to>
    <xdr:cxnSp macro="">
      <xdr:nvCxnSpPr>
        <xdr:cNvPr id="325" name="直線コネクタ 324"/>
        <xdr:cNvCxnSpPr/>
      </xdr:nvCxnSpPr>
      <xdr:spPr>
        <a:xfrm>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7" name="楕円 336"/>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8" name="テキスト ボックス 337"/>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48442</xdr:rowOff>
    </xdr:from>
    <xdr:to>
      <xdr:col>74</xdr:col>
      <xdr:colOff>31750</xdr:colOff>
      <xdr:row>35</xdr:row>
      <xdr:rowOff>150042</xdr:rowOff>
    </xdr:to>
    <xdr:sp macro="" textlink="">
      <xdr:nvSpPr>
        <xdr:cNvPr id="339" name="楕円 338"/>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160219</xdr:rowOff>
    </xdr:from>
    <xdr:ext cx="762000" cy="259045"/>
    <xdr:sp macro="" textlink="">
      <xdr:nvSpPr>
        <xdr:cNvPr id="340" name="テキスト ボックス 339"/>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1" name="楕円 340"/>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2" name="テキスト ボックス 341"/>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3" name="楕円 342"/>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4" name="テキスト ボックス 343"/>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年の市町合併以降、類似団体を上回っていたが、新規地方債の発行を抑制し、繰上償還も行うなど地方債残高圧縮の対策を講じている。</a:t>
          </a:r>
        </a:p>
        <a:p>
          <a:r>
            <a:rPr kumimoji="1" lang="ja-JP" altLang="en-US" sz="1300">
              <a:latin typeface="ＭＳ Ｐゴシック" panose="020B0600070205080204" pitchFamily="50" charset="-128"/>
              <a:ea typeface="ＭＳ Ｐゴシック" panose="020B0600070205080204" pitchFamily="50" charset="-128"/>
            </a:rPr>
            <a:t>　今後は、水道維持管理事業に多額費用が必要なことから、事業費を平準化しつつ、基金等の活用も検討しながら、財政の健全化に努めていく。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65278</xdr:rowOff>
    </xdr:to>
    <xdr:cxnSp macro="">
      <xdr:nvCxnSpPr>
        <xdr:cNvPr id="374" name="直線コネクタ 373"/>
        <xdr:cNvCxnSpPr/>
      </xdr:nvCxnSpPr>
      <xdr:spPr>
        <a:xfrm>
          <a:off x="3987800" y="1326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88137</xdr:rowOff>
    </xdr:to>
    <xdr:cxnSp macro="">
      <xdr:nvCxnSpPr>
        <xdr:cNvPr id="377" name="直線コネクタ 376"/>
        <xdr:cNvCxnSpPr/>
      </xdr:nvCxnSpPr>
      <xdr:spPr>
        <a:xfrm flipV="1">
          <a:off x="3098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88137</xdr:rowOff>
    </xdr:to>
    <xdr:cxnSp macro="">
      <xdr:nvCxnSpPr>
        <xdr:cNvPr id="380" name="直線コネクタ 379"/>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115570</xdr:rowOff>
    </xdr:to>
    <xdr:cxnSp macro="">
      <xdr:nvCxnSpPr>
        <xdr:cNvPr id="383" name="直線コネクタ 382"/>
        <xdr:cNvCxnSpPr/>
      </xdr:nvCxnSpPr>
      <xdr:spPr>
        <a:xfrm flipV="1">
          <a:off x="1320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3" name="楕円 392"/>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94"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5" name="楕円 394"/>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96" name="テキスト ボックス 39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7" name="楕円 396"/>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8" name="テキスト ボックス 39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9" name="楕円 398"/>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400" name="テキスト ボックス 399"/>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2" name="テキスト ボックス 401"/>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数値としては、前年度より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74</xdr:row>
      <xdr:rowOff>168910</xdr:rowOff>
    </xdr:to>
    <xdr:cxnSp macro="">
      <xdr:nvCxnSpPr>
        <xdr:cNvPr id="435" name="直線コネクタ 434"/>
        <xdr:cNvCxnSpPr/>
      </xdr:nvCxnSpPr>
      <xdr:spPr>
        <a:xfrm flipV="1">
          <a:off x="15671800" y="12837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168910</xdr:rowOff>
    </xdr:to>
    <xdr:cxnSp macro="">
      <xdr:nvCxnSpPr>
        <xdr:cNvPr id="438" name="直線コネクタ 437"/>
        <xdr:cNvCxnSpPr/>
      </xdr:nvCxnSpPr>
      <xdr:spPr>
        <a:xfrm>
          <a:off x="14782800" y="12768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81280</xdr:rowOff>
    </xdr:to>
    <xdr:cxnSp macro="">
      <xdr:nvCxnSpPr>
        <xdr:cNvPr id="441" name="直線コネクタ 440"/>
        <xdr:cNvCxnSpPr/>
      </xdr:nvCxnSpPr>
      <xdr:spPr>
        <a:xfrm>
          <a:off x="13893800" y="12764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5080</xdr:rowOff>
    </xdr:from>
    <xdr:to>
      <xdr:col>69</xdr:col>
      <xdr:colOff>92075</xdr:colOff>
      <xdr:row>74</xdr:row>
      <xdr:rowOff>77470</xdr:rowOff>
    </xdr:to>
    <xdr:cxnSp macro="">
      <xdr:nvCxnSpPr>
        <xdr:cNvPr id="444" name="直線コネクタ 443"/>
        <xdr:cNvCxnSpPr/>
      </xdr:nvCxnSpPr>
      <xdr:spPr>
        <a:xfrm>
          <a:off x="13004800" y="125209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54" name="楕円 453"/>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55" name="公債費以外該当値テキスト"/>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118110</xdr:rowOff>
    </xdr:from>
    <xdr:to>
      <xdr:col>78</xdr:col>
      <xdr:colOff>120650</xdr:colOff>
      <xdr:row>75</xdr:row>
      <xdr:rowOff>48260</xdr:rowOff>
    </xdr:to>
    <xdr:sp macro="" textlink="">
      <xdr:nvSpPr>
        <xdr:cNvPr id="456" name="楕円 455"/>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58437</xdr:rowOff>
    </xdr:from>
    <xdr:ext cx="736600" cy="259045"/>
    <xdr:sp macro="" textlink="">
      <xdr:nvSpPr>
        <xdr:cNvPr id="457" name="テキスト ボックス 456"/>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8" name="楕円 457"/>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9" name="テキスト ボックス 458"/>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60" name="楕円 459"/>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61" name="テキスト ボックス 460"/>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125730</xdr:rowOff>
    </xdr:from>
    <xdr:to>
      <xdr:col>65</xdr:col>
      <xdr:colOff>53975</xdr:colOff>
      <xdr:row>73</xdr:row>
      <xdr:rowOff>55880</xdr:rowOff>
    </xdr:to>
    <xdr:sp macro="" textlink="">
      <xdr:nvSpPr>
        <xdr:cNvPr id="462" name="楕円 461"/>
        <xdr:cNvSpPr/>
      </xdr:nvSpPr>
      <xdr:spPr>
        <a:xfrm>
          <a:off x="12954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66057</xdr:rowOff>
    </xdr:from>
    <xdr:ext cx="762000" cy="259045"/>
    <xdr:sp macro="" textlink="">
      <xdr:nvSpPr>
        <xdr:cNvPr id="463" name="テキスト ボックス 462"/>
        <xdr:cNvSpPr txBox="1"/>
      </xdr:nvSpPr>
      <xdr:spPr>
        <a:xfrm>
          <a:off x="12623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146012</xdr:rowOff>
    </xdr:from>
    <xdr:to>
      <xdr:col>29</xdr:col>
      <xdr:colOff>127000</xdr:colOff>
      <xdr:row>13</xdr:row>
      <xdr:rowOff>79350</xdr:rowOff>
    </xdr:to>
    <xdr:cxnSp macro="">
      <xdr:nvCxnSpPr>
        <xdr:cNvPr id="50" name="直線コネクタ 49"/>
        <xdr:cNvCxnSpPr/>
      </xdr:nvCxnSpPr>
      <xdr:spPr bwMode="auto">
        <a:xfrm flipV="1">
          <a:off x="5003800" y="2251037"/>
          <a:ext cx="647700" cy="10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79350</xdr:rowOff>
    </xdr:from>
    <xdr:to>
      <xdr:col>26</xdr:col>
      <xdr:colOff>50800</xdr:colOff>
      <xdr:row>13</xdr:row>
      <xdr:rowOff>86766</xdr:rowOff>
    </xdr:to>
    <xdr:cxnSp macro="">
      <xdr:nvCxnSpPr>
        <xdr:cNvPr id="53" name="直線コネクタ 52"/>
        <xdr:cNvCxnSpPr/>
      </xdr:nvCxnSpPr>
      <xdr:spPr bwMode="auto">
        <a:xfrm flipV="1">
          <a:off x="4305300" y="2355825"/>
          <a:ext cx="698500" cy="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86766</xdr:rowOff>
    </xdr:from>
    <xdr:to>
      <xdr:col>22</xdr:col>
      <xdr:colOff>114300</xdr:colOff>
      <xdr:row>13</xdr:row>
      <xdr:rowOff>140462</xdr:rowOff>
    </xdr:to>
    <xdr:cxnSp macro="">
      <xdr:nvCxnSpPr>
        <xdr:cNvPr id="56" name="直線コネクタ 55"/>
        <xdr:cNvCxnSpPr/>
      </xdr:nvCxnSpPr>
      <xdr:spPr bwMode="auto">
        <a:xfrm flipV="1">
          <a:off x="3606800" y="2363241"/>
          <a:ext cx="698500" cy="5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140462</xdr:rowOff>
    </xdr:from>
    <xdr:to>
      <xdr:col>18</xdr:col>
      <xdr:colOff>177800</xdr:colOff>
      <xdr:row>13</xdr:row>
      <xdr:rowOff>168034</xdr:rowOff>
    </xdr:to>
    <xdr:cxnSp macro="">
      <xdr:nvCxnSpPr>
        <xdr:cNvPr id="59" name="直線コネクタ 58"/>
        <xdr:cNvCxnSpPr/>
      </xdr:nvCxnSpPr>
      <xdr:spPr bwMode="auto">
        <a:xfrm flipV="1">
          <a:off x="2908300" y="2416937"/>
          <a:ext cx="698500" cy="27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95212</xdr:rowOff>
    </xdr:from>
    <xdr:to>
      <xdr:col>29</xdr:col>
      <xdr:colOff>177800</xdr:colOff>
      <xdr:row>13</xdr:row>
      <xdr:rowOff>25362</xdr:rowOff>
    </xdr:to>
    <xdr:sp macro="" textlink="">
      <xdr:nvSpPr>
        <xdr:cNvPr id="69" name="楕円 68"/>
        <xdr:cNvSpPr/>
      </xdr:nvSpPr>
      <xdr:spPr bwMode="auto">
        <a:xfrm>
          <a:off x="5600700" y="220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41889</xdr:rowOff>
    </xdr:from>
    <xdr:ext cx="762000" cy="259045"/>
    <xdr:sp macro="" textlink="">
      <xdr:nvSpPr>
        <xdr:cNvPr id="70" name="人口1人当たり決算額の推移該当値テキスト130"/>
        <xdr:cNvSpPr txBox="1"/>
      </xdr:nvSpPr>
      <xdr:spPr>
        <a:xfrm>
          <a:off x="5740400" y="21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28550</xdr:rowOff>
    </xdr:from>
    <xdr:to>
      <xdr:col>26</xdr:col>
      <xdr:colOff>101600</xdr:colOff>
      <xdr:row>13</xdr:row>
      <xdr:rowOff>130150</xdr:rowOff>
    </xdr:to>
    <xdr:sp macro="" textlink="">
      <xdr:nvSpPr>
        <xdr:cNvPr id="71" name="楕円 70"/>
        <xdr:cNvSpPr/>
      </xdr:nvSpPr>
      <xdr:spPr bwMode="auto">
        <a:xfrm>
          <a:off x="4953000" y="230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140327</xdr:rowOff>
    </xdr:from>
    <xdr:ext cx="736600" cy="259045"/>
    <xdr:sp macro="" textlink="">
      <xdr:nvSpPr>
        <xdr:cNvPr id="72" name="テキスト ボックス 71"/>
        <xdr:cNvSpPr txBox="1"/>
      </xdr:nvSpPr>
      <xdr:spPr>
        <a:xfrm>
          <a:off x="4622800" y="207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35966</xdr:rowOff>
    </xdr:from>
    <xdr:to>
      <xdr:col>22</xdr:col>
      <xdr:colOff>165100</xdr:colOff>
      <xdr:row>13</xdr:row>
      <xdr:rowOff>137566</xdr:rowOff>
    </xdr:to>
    <xdr:sp macro="" textlink="">
      <xdr:nvSpPr>
        <xdr:cNvPr id="73" name="楕円 72"/>
        <xdr:cNvSpPr/>
      </xdr:nvSpPr>
      <xdr:spPr bwMode="auto">
        <a:xfrm>
          <a:off x="4254500" y="23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147743</xdr:rowOff>
    </xdr:from>
    <xdr:ext cx="762000" cy="259045"/>
    <xdr:sp macro="" textlink="">
      <xdr:nvSpPr>
        <xdr:cNvPr id="74" name="テキスト ボックス 73"/>
        <xdr:cNvSpPr txBox="1"/>
      </xdr:nvSpPr>
      <xdr:spPr>
        <a:xfrm>
          <a:off x="3924300" y="20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89662</xdr:rowOff>
    </xdr:from>
    <xdr:to>
      <xdr:col>19</xdr:col>
      <xdr:colOff>38100</xdr:colOff>
      <xdr:row>14</xdr:row>
      <xdr:rowOff>19812</xdr:rowOff>
    </xdr:to>
    <xdr:sp macro="" textlink="">
      <xdr:nvSpPr>
        <xdr:cNvPr id="75" name="楕円 74"/>
        <xdr:cNvSpPr/>
      </xdr:nvSpPr>
      <xdr:spPr bwMode="auto">
        <a:xfrm>
          <a:off x="3556000" y="236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29989</xdr:rowOff>
    </xdr:from>
    <xdr:ext cx="762000" cy="259045"/>
    <xdr:sp macro="" textlink="">
      <xdr:nvSpPr>
        <xdr:cNvPr id="76" name="テキスト ボックス 75"/>
        <xdr:cNvSpPr txBox="1"/>
      </xdr:nvSpPr>
      <xdr:spPr>
        <a:xfrm>
          <a:off x="3225800" y="213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117234</xdr:rowOff>
    </xdr:from>
    <xdr:to>
      <xdr:col>15</xdr:col>
      <xdr:colOff>101600</xdr:colOff>
      <xdr:row>14</xdr:row>
      <xdr:rowOff>47384</xdr:rowOff>
    </xdr:to>
    <xdr:sp macro="" textlink="">
      <xdr:nvSpPr>
        <xdr:cNvPr id="77" name="楕円 76"/>
        <xdr:cNvSpPr/>
      </xdr:nvSpPr>
      <xdr:spPr bwMode="auto">
        <a:xfrm>
          <a:off x="2857500" y="239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57561</xdr:rowOff>
    </xdr:from>
    <xdr:ext cx="762000" cy="259045"/>
    <xdr:sp macro="" textlink="">
      <xdr:nvSpPr>
        <xdr:cNvPr id="78" name="テキスト ボックス 77"/>
        <xdr:cNvSpPr txBox="1"/>
      </xdr:nvSpPr>
      <xdr:spPr>
        <a:xfrm>
          <a:off x="2527300" y="21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131343</xdr:rowOff>
    </xdr:from>
    <xdr:to>
      <xdr:col>29</xdr:col>
      <xdr:colOff>127000</xdr:colOff>
      <xdr:row>36</xdr:row>
      <xdr:rowOff>143973</xdr:rowOff>
    </xdr:to>
    <xdr:cxnSp macro="">
      <xdr:nvCxnSpPr>
        <xdr:cNvPr id="111" name="直線コネクタ 110"/>
        <xdr:cNvCxnSpPr/>
      </xdr:nvCxnSpPr>
      <xdr:spPr bwMode="auto">
        <a:xfrm>
          <a:off x="5003800" y="7084593"/>
          <a:ext cx="6477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23368</xdr:rowOff>
    </xdr:from>
    <xdr:to>
      <xdr:col>26</xdr:col>
      <xdr:colOff>50800</xdr:colOff>
      <xdr:row>36</xdr:row>
      <xdr:rowOff>131343</xdr:rowOff>
    </xdr:to>
    <xdr:cxnSp macro="">
      <xdr:nvCxnSpPr>
        <xdr:cNvPr id="114" name="直線コネクタ 113"/>
        <xdr:cNvCxnSpPr/>
      </xdr:nvCxnSpPr>
      <xdr:spPr bwMode="auto">
        <a:xfrm>
          <a:off x="4305300" y="6976618"/>
          <a:ext cx="698500" cy="10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197580</xdr:rowOff>
    </xdr:from>
    <xdr:to>
      <xdr:col>22</xdr:col>
      <xdr:colOff>114300</xdr:colOff>
      <xdr:row>36</xdr:row>
      <xdr:rowOff>23368</xdr:rowOff>
    </xdr:to>
    <xdr:cxnSp macro="">
      <xdr:nvCxnSpPr>
        <xdr:cNvPr id="117" name="直線コネクタ 116"/>
        <xdr:cNvCxnSpPr/>
      </xdr:nvCxnSpPr>
      <xdr:spPr bwMode="auto">
        <a:xfrm>
          <a:off x="3606800" y="6807930"/>
          <a:ext cx="698500" cy="16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65469</xdr:rowOff>
    </xdr:from>
    <xdr:to>
      <xdr:col>18</xdr:col>
      <xdr:colOff>177800</xdr:colOff>
      <xdr:row>35</xdr:row>
      <xdr:rowOff>197580</xdr:rowOff>
    </xdr:to>
    <xdr:cxnSp macro="">
      <xdr:nvCxnSpPr>
        <xdr:cNvPr id="120" name="直線コネクタ 119"/>
        <xdr:cNvCxnSpPr/>
      </xdr:nvCxnSpPr>
      <xdr:spPr bwMode="auto">
        <a:xfrm>
          <a:off x="2908300" y="6675819"/>
          <a:ext cx="698500" cy="13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93173</xdr:rowOff>
    </xdr:from>
    <xdr:to>
      <xdr:col>29</xdr:col>
      <xdr:colOff>177800</xdr:colOff>
      <xdr:row>37</xdr:row>
      <xdr:rowOff>23323</xdr:rowOff>
    </xdr:to>
    <xdr:sp macro="" textlink="">
      <xdr:nvSpPr>
        <xdr:cNvPr id="130" name="楕円 129"/>
        <xdr:cNvSpPr/>
      </xdr:nvSpPr>
      <xdr:spPr bwMode="auto">
        <a:xfrm>
          <a:off x="5600700" y="704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65250</xdr:rowOff>
    </xdr:from>
    <xdr:ext cx="762000" cy="259045"/>
    <xdr:sp macro="" textlink="">
      <xdr:nvSpPr>
        <xdr:cNvPr id="131" name="人口1人当たり決算額の推移該当値テキスト445"/>
        <xdr:cNvSpPr txBox="1"/>
      </xdr:nvSpPr>
      <xdr:spPr>
        <a:xfrm>
          <a:off x="5740400" y="701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80543</xdr:rowOff>
    </xdr:from>
    <xdr:to>
      <xdr:col>26</xdr:col>
      <xdr:colOff>101600</xdr:colOff>
      <xdr:row>37</xdr:row>
      <xdr:rowOff>10693</xdr:rowOff>
    </xdr:to>
    <xdr:sp macro="" textlink="">
      <xdr:nvSpPr>
        <xdr:cNvPr id="132" name="楕円 131"/>
        <xdr:cNvSpPr/>
      </xdr:nvSpPr>
      <xdr:spPr bwMode="auto">
        <a:xfrm>
          <a:off x="4953000" y="70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166920</xdr:rowOff>
    </xdr:from>
    <xdr:ext cx="736600" cy="259045"/>
    <xdr:sp macro="" textlink="">
      <xdr:nvSpPr>
        <xdr:cNvPr id="133" name="テキスト ボックス 132"/>
        <xdr:cNvSpPr txBox="1"/>
      </xdr:nvSpPr>
      <xdr:spPr>
        <a:xfrm>
          <a:off x="4622800" y="71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315468</xdr:rowOff>
    </xdr:from>
    <xdr:to>
      <xdr:col>22</xdr:col>
      <xdr:colOff>165100</xdr:colOff>
      <xdr:row>36</xdr:row>
      <xdr:rowOff>74168</xdr:rowOff>
    </xdr:to>
    <xdr:sp macro="" textlink="">
      <xdr:nvSpPr>
        <xdr:cNvPr id="134" name="楕円 133"/>
        <xdr:cNvSpPr/>
      </xdr:nvSpPr>
      <xdr:spPr bwMode="auto">
        <a:xfrm>
          <a:off x="4254500" y="692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58945</xdr:rowOff>
    </xdr:from>
    <xdr:ext cx="762000" cy="259045"/>
    <xdr:sp macro="" textlink="">
      <xdr:nvSpPr>
        <xdr:cNvPr id="135" name="テキスト ボックス 134"/>
        <xdr:cNvSpPr txBox="1"/>
      </xdr:nvSpPr>
      <xdr:spPr>
        <a:xfrm>
          <a:off x="3924300" y="70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146780</xdr:rowOff>
    </xdr:from>
    <xdr:to>
      <xdr:col>19</xdr:col>
      <xdr:colOff>38100</xdr:colOff>
      <xdr:row>35</xdr:row>
      <xdr:rowOff>248380</xdr:rowOff>
    </xdr:to>
    <xdr:sp macro="" textlink="">
      <xdr:nvSpPr>
        <xdr:cNvPr id="136" name="楕円 135"/>
        <xdr:cNvSpPr/>
      </xdr:nvSpPr>
      <xdr:spPr bwMode="auto">
        <a:xfrm>
          <a:off x="3556000" y="67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233157</xdr:rowOff>
    </xdr:from>
    <xdr:ext cx="762000" cy="259045"/>
    <xdr:sp macro="" textlink="">
      <xdr:nvSpPr>
        <xdr:cNvPr id="137" name="テキスト ボックス 136"/>
        <xdr:cNvSpPr txBox="1"/>
      </xdr:nvSpPr>
      <xdr:spPr>
        <a:xfrm>
          <a:off x="3225800" y="68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14669</xdr:rowOff>
    </xdr:from>
    <xdr:to>
      <xdr:col>15</xdr:col>
      <xdr:colOff>101600</xdr:colOff>
      <xdr:row>35</xdr:row>
      <xdr:rowOff>116269</xdr:rowOff>
    </xdr:to>
    <xdr:sp macro="" textlink="">
      <xdr:nvSpPr>
        <xdr:cNvPr id="138" name="楕円 137"/>
        <xdr:cNvSpPr/>
      </xdr:nvSpPr>
      <xdr:spPr bwMode="auto">
        <a:xfrm>
          <a:off x="28575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126445</xdr:rowOff>
    </xdr:from>
    <xdr:ext cx="762000" cy="259045"/>
    <xdr:sp macro="" textlink="">
      <xdr:nvSpPr>
        <xdr:cNvPr id="139" name="テキスト ボックス 138"/>
        <xdr:cNvSpPr txBox="1"/>
      </xdr:nvSpPr>
      <xdr:spPr>
        <a:xfrm>
          <a:off x="2527300" y="63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124923</xdr:rowOff>
    </xdr:from>
    <xdr:to>
      <xdr:col>24</xdr:col>
      <xdr:colOff>63500</xdr:colOff>
      <xdr:row>32</xdr:row>
      <xdr:rowOff>79889</xdr:rowOff>
    </xdr:to>
    <xdr:cxnSp macro="">
      <xdr:nvCxnSpPr>
        <xdr:cNvPr id="63" name="直線コネクタ 62"/>
        <xdr:cNvCxnSpPr/>
      </xdr:nvCxnSpPr>
      <xdr:spPr>
        <a:xfrm flipV="1">
          <a:off x="3797300" y="5096973"/>
          <a:ext cx="838200" cy="4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71300</xdr:rowOff>
    </xdr:from>
    <xdr:to>
      <xdr:col>19</xdr:col>
      <xdr:colOff>177800</xdr:colOff>
      <xdr:row>32</xdr:row>
      <xdr:rowOff>79889</xdr:rowOff>
    </xdr:to>
    <xdr:cxnSp macro="">
      <xdr:nvCxnSpPr>
        <xdr:cNvPr id="66" name="直線コネクタ 65"/>
        <xdr:cNvCxnSpPr/>
      </xdr:nvCxnSpPr>
      <xdr:spPr>
        <a:xfrm>
          <a:off x="2908300" y="555770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71300</xdr:rowOff>
    </xdr:from>
    <xdr:to>
      <xdr:col>15</xdr:col>
      <xdr:colOff>50800</xdr:colOff>
      <xdr:row>32</xdr:row>
      <xdr:rowOff>88379</xdr:rowOff>
    </xdr:to>
    <xdr:cxnSp macro="">
      <xdr:nvCxnSpPr>
        <xdr:cNvPr id="69" name="直線コネクタ 68"/>
        <xdr:cNvCxnSpPr/>
      </xdr:nvCxnSpPr>
      <xdr:spPr>
        <a:xfrm flipV="1">
          <a:off x="2019300" y="5557700"/>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88379</xdr:rowOff>
    </xdr:from>
    <xdr:to>
      <xdr:col>10</xdr:col>
      <xdr:colOff>114300</xdr:colOff>
      <xdr:row>32</xdr:row>
      <xdr:rowOff>123241</xdr:rowOff>
    </xdr:to>
    <xdr:cxnSp macro="">
      <xdr:nvCxnSpPr>
        <xdr:cNvPr id="72" name="直線コネクタ 71"/>
        <xdr:cNvCxnSpPr/>
      </xdr:nvCxnSpPr>
      <xdr:spPr>
        <a:xfrm flipV="1">
          <a:off x="1130300" y="5574779"/>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74123</xdr:rowOff>
    </xdr:from>
    <xdr:to>
      <xdr:col>24</xdr:col>
      <xdr:colOff>114300</xdr:colOff>
      <xdr:row>30</xdr:row>
      <xdr:rowOff>4273</xdr:rowOff>
    </xdr:to>
    <xdr:sp macro="" textlink="">
      <xdr:nvSpPr>
        <xdr:cNvPr id="82" name="楕円 81"/>
        <xdr:cNvSpPr/>
      </xdr:nvSpPr>
      <xdr:spPr>
        <a:xfrm>
          <a:off x="4584700" y="5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28</xdr:row>
      <xdr:rowOff>166090</xdr:rowOff>
    </xdr:from>
    <xdr:ext cx="599010" cy="259045"/>
    <xdr:sp macro="" textlink="">
      <xdr:nvSpPr>
        <xdr:cNvPr id="83" name="人件費該当値テキスト"/>
        <xdr:cNvSpPr txBox="1"/>
      </xdr:nvSpPr>
      <xdr:spPr>
        <a:xfrm>
          <a:off x="4686300" y="496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29089</xdr:rowOff>
    </xdr:from>
    <xdr:to>
      <xdr:col>20</xdr:col>
      <xdr:colOff>38100</xdr:colOff>
      <xdr:row>32</xdr:row>
      <xdr:rowOff>130689</xdr:rowOff>
    </xdr:to>
    <xdr:sp macro="" textlink="">
      <xdr:nvSpPr>
        <xdr:cNvPr id="84" name="楕円 83"/>
        <xdr:cNvSpPr/>
      </xdr:nvSpPr>
      <xdr:spPr>
        <a:xfrm>
          <a:off x="3746500" y="55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147216</xdr:rowOff>
    </xdr:from>
    <xdr:ext cx="599010" cy="259045"/>
    <xdr:sp macro="" textlink="">
      <xdr:nvSpPr>
        <xdr:cNvPr id="85" name="テキスト ボックス 84"/>
        <xdr:cNvSpPr txBox="1"/>
      </xdr:nvSpPr>
      <xdr:spPr>
        <a:xfrm>
          <a:off x="3497795" y="52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20500</xdr:rowOff>
    </xdr:from>
    <xdr:to>
      <xdr:col>15</xdr:col>
      <xdr:colOff>101600</xdr:colOff>
      <xdr:row>32</xdr:row>
      <xdr:rowOff>122100</xdr:rowOff>
    </xdr:to>
    <xdr:sp macro="" textlink="">
      <xdr:nvSpPr>
        <xdr:cNvPr id="86" name="楕円 85"/>
        <xdr:cNvSpPr/>
      </xdr:nvSpPr>
      <xdr:spPr>
        <a:xfrm>
          <a:off x="2857500" y="5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138627</xdr:rowOff>
    </xdr:from>
    <xdr:ext cx="599010" cy="259045"/>
    <xdr:sp macro="" textlink="">
      <xdr:nvSpPr>
        <xdr:cNvPr id="87" name="テキスト ボックス 86"/>
        <xdr:cNvSpPr txBox="1"/>
      </xdr:nvSpPr>
      <xdr:spPr>
        <a:xfrm>
          <a:off x="2608795" y="528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37579</xdr:rowOff>
    </xdr:from>
    <xdr:to>
      <xdr:col>10</xdr:col>
      <xdr:colOff>165100</xdr:colOff>
      <xdr:row>32</xdr:row>
      <xdr:rowOff>139179</xdr:rowOff>
    </xdr:to>
    <xdr:sp macro="" textlink="">
      <xdr:nvSpPr>
        <xdr:cNvPr id="88" name="楕円 87"/>
        <xdr:cNvSpPr/>
      </xdr:nvSpPr>
      <xdr:spPr>
        <a:xfrm>
          <a:off x="1968500" y="55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155706</xdr:rowOff>
    </xdr:from>
    <xdr:ext cx="599010" cy="259045"/>
    <xdr:sp macro="" textlink="">
      <xdr:nvSpPr>
        <xdr:cNvPr id="89" name="テキスト ボックス 88"/>
        <xdr:cNvSpPr txBox="1"/>
      </xdr:nvSpPr>
      <xdr:spPr>
        <a:xfrm>
          <a:off x="1719795" y="52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72441</xdr:rowOff>
    </xdr:from>
    <xdr:to>
      <xdr:col>6</xdr:col>
      <xdr:colOff>38100</xdr:colOff>
      <xdr:row>33</xdr:row>
      <xdr:rowOff>2591</xdr:rowOff>
    </xdr:to>
    <xdr:sp macro="" textlink="">
      <xdr:nvSpPr>
        <xdr:cNvPr id="90" name="楕円 89"/>
        <xdr:cNvSpPr/>
      </xdr:nvSpPr>
      <xdr:spPr>
        <a:xfrm>
          <a:off x="1079500" y="55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19118</xdr:rowOff>
    </xdr:from>
    <xdr:ext cx="599010" cy="259045"/>
    <xdr:sp macro="" textlink="">
      <xdr:nvSpPr>
        <xdr:cNvPr id="91" name="テキスト ボックス 90"/>
        <xdr:cNvSpPr txBox="1"/>
      </xdr:nvSpPr>
      <xdr:spPr>
        <a:xfrm>
          <a:off x="830795" y="53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20746</xdr:rowOff>
    </xdr:from>
    <xdr:to>
      <xdr:col>24</xdr:col>
      <xdr:colOff>63500</xdr:colOff>
      <xdr:row>54</xdr:row>
      <xdr:rowOff>515</xdr:rowOff>
    </xdr:to>
    <xdr:cxnSp macro="">
      <xdr:nvCxnSpPr>
        <xdr:cNvPr id="123" name="直線コネクタ 122"/>
        <xdr:cNvCxnSpPr/>
      </xdr:nvCxnSpPr>
      <xdr:spPr>
        <a:xfrm flipV="1">
          <a:off x="3797300" y="9107596"/>
          <a:ext cx="838200" cy="1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92445</xdr:rowOff>
    </xdr:from>
    <xdr:to>
      <xdr:col>19</xdr:col>
      <xdr:colOff>177800</xdr:colOff>
      <xdr:row>54</xdr:row>
      <xdr:rowOff>515</xdr:rowOff>
    </xdr:to>
    <xdr:cxnSp macro="">
      <xdr:nvCxnSpPr>
        <xdr:cNvPr id="126" name="直線コネクタ 125"/>
        <xdr:cNvCxnSpPr/>
      </xdr:nvCxnSpPr>
      <xdr:spPr>
        <a:xfrm>
          <a:off x="2908300" y="9179295"/>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92445</xdr:rowOff>
    </xdr:from>
    <xdr:to>
      <xdr:col>15</xdr:col>
      <xdr:colOff>50800</xdr:colOff>
      <xdr:row>53</xdr:row>
      <xdr:rowOff>98732</xdr:rowOff>
    </xdr:to>
    <xdr:cxnSp macro="">
      <xdr:nvCxnSpPr>
        <xdr:cNvPr id="129" name="直線コネクタ 128"/>
        <xdr:cNvCxnSpPr/>
      </xdr:nvCxnSpPr>
      <xdr:spPr>
        <a:xfrm flipV="1">
          <a:off x="2019300" y="917929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98732</xdr:rowOff>
    </xdr:from>
    <xdr:to>
      <xdr:col>10</xdr:col>
      <xdr:colOff>114300</xdr:colOff>
      <xdr:row>53</xdr:row>
      <xdr:rowOff>119942</xdr:rowOff>
    </xdr:to>
    <xdr:cxnSp macro="">
      <xdr:nvCxnSpPr>
        <xdr:cNvPr id="132" name="直線コネクタ 131"/>
        <xdr:cNvCxnSpPr/>
      </xdr:nvCxnSpPr>
      <xdr:spPr>
        <a:xfrm flipV="1">
          <a:off x="1130300" y="9185582"/>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141396</xdr:rowOff>
    </xdr:from>
    <xdr:to>
      <xdr:col>24</xdr:col>
      <xdr:colOff>114300</xdr:colOff>
      <xdr:row>53</xdr:row>
      <xdr:rowOff>71546</xdr:rowOff>
    </xdr:to>
    <xdr:sp macro="" textlink="">
      <xdr:nvSpPr>
        <xdr:cNvPr id="142" name="楕円 141"/>
        <xdr:cNvSpPr/>
      </xdr:nvSpPr>
      <xdr:spPr>
        <a:xfrm>
          <a:off x="4584700" y="90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164273</xdr:rowOff>
    </xdr:from>
    <xdr:ext cx="599010" cy="259045"/>
    <xdr:sp macro="" textlink="">
      <xdr:nvSpPr>
        <xdr:cNvPr id="143" name="物件費該当値テキスト"/>
        <xdr:cNvSpPr txBox="1"/>
      </xdr:nvSpPr>
      <xdr:spPr>
        <a:xfrm>
          <a:off x="4686300" y="890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121165</xdr:rowOff>
    </xdr:from>
    <xdr:to>
      <xdr:col>20</xdr:col>
      <xdr:colOff>38100</xdr:colOff>
      <xdr:row>54</xdr:row>
      <xdr:rowOff>51315</xdr:rowOff>
    </xdr:to>
    <xdr:sp macro="" textlink="">
      <xdr:nvSpPr>
        <xdr:cNvPr id="144" name="楕円 143"/>
        <xdr:cNvSpPr/>
      </xdr:nvSpPr>
      <xdr:spPr>
        <a:xfrm>
          <a:off x="3746500" y="9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67842</xdr:rowOff>
    </xdr:from>
    <xdr:ext cx="534377" cy="259045"/>
    <xdr:sp macro="" textlink="">
      <xdr:nvSpPr>
        <xdr:cNvPr id="145" name="テキスト ボックス 144"/>
        <xdr:cNvSpPr txBox="1"/>
      </xdr:nvSpPr>
      <xdr:spPr>
        <a:xfrm>
          <a:off x="3530111" y="89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41645</xdr:rowOff>
    </xdr:from>
    <xdr:to>
      <xdr:col>15</xdr:col>
      <xdr:colOff>101600</xdr:colOff>
      <xdr:row>53</xdr:row>
      <xdr:rowOff>143245</xdr:rowOff>
    </xdr:to>
    <xdr:sp macro="" textlink="">
      <xdr:nvSpPr>
        <xdr:cNvPr id="146" name="楕円 145"/>
        <xdr:cNvSpPr/>
      </xdr:nvSpPr>
      <xdr:spPr>
        <a:xfrm>
          <a:off x="2857500" y="91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159772</xdr:rowOff>
    </xdr:from>
    <xdr:ext cx="599010" cy="259045"/>
    <xdr:sp macro="" textlink="">
      <xdr:nvSpPr>
        <xdr:cNvPr id="147" name="テキスト ボックス 146"/>
        <xdr:cNvSpPr txBox="1"/>
      </xdr:nvSpPr>
      <xdr:spPr>
        <a:xfrm>
          <a:off x="2608795" y="89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47932</xdr:rowOff>
    </xdr:from>
    <xdr:to>
      <xdr:col>10</xdr:col>
      <xdr:colOff>165100</xdr:colOff>
      <xdr:row>53</xdr:row>
      <xdr:rowOff>149532</xdr:rowOff>
    </xdr:to>
    <xdr:sp macro="" textlink="">
      <xdr:nvSpPr>
        <xdr:cNvPr id="148" name="楕円 147"/>
        <xdr:cNvSpPr/>
      </xdr:nvSpPr>
      <xdr:spPr>
        <a:xfrm>
          <a:off x="1968500" y="91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166059</xdr:rowOff>
    </xdr:from>
    <xdr:ext cx="599010" cy="259045"/>
    <xdr:sp macro="" textlink="">
      <xdr:nvSpPr>
        <xdr:cNvPr id="149" name="テキスト ボックス 148"/>
        <xdr:cNvSpPr txBox="1"/>
      </xdr:nvSpPr>
      <xdr:spPr>
        <a:xfrm>
          <a:off x="1719795" y="891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69142</xdr:rowOff>
    </xdr:from>
    <xdr:to>
      <xdr:col>6</xdr:col>
      <xdr:colOff>38100</xdr:colOff>
      <xdr:row>53</xdr:row>
      <xdr:rowOff>170742</xdr:rowOff>
    </xdr:to>
    <xdr:sp macro="" textlink="">
      <xdr:nvSpPr>
        <xdr:cNvPr id="150" name="楕円 149"/>
        <xdr:cNvSpPr/>
      </xdr:nvSpPr>
      <xdr:spPr>
        <a:xfrm>
          <a:off x="1079500" y="91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15819</xdr:rowOff>
    </xdr:from>
    <xdr:ext cx="599010" cy="259045"/>
    <xdr:sp macro="" textlink="">
      <xdr:nvSpPr>
        <xdr:cNvPr id="151" name="テキスト ボックス 150"/>
        <xdr:cNvSpPr txBox="1"/>
      </xdr:nvSpPr>
      <xdr:spPr>
        <a:xfrm>
          <a:off x="830795" y="89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35961</xdr:rowOff>
    </xdr:from>
    <xdr:to>
      <xdr:col>24</xdr:col>
      <xdr:colOff>63500</xdr:colOff>
      <xdr:row>78</xdr:row>
      <xdr:rowOff>42819</xdr:rowOff>
    </xdr:to>
    <xdr:cxnSp macro="">
      <xdr:nvCxnSpPr>
        <xdr:cNvPr id="178" name="直線コネクタ 177"/>
        <xdr:cNvCxnSpPr/>
      </xdr:nvCxnSpPr>
      <xdr:spPr>
        <a:xfrm>
          <a:off x="3797300" y="134090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35961</xdr:rowOff>
    </xdr:from>
    <xdr:to>
      <xdr:col>19</xdr:col>
      <xdr:colOff>177800</xdr:colOff>
      <xdr:row>78</xdr:row>
      <xdr:rowOff>62044</xdr:rowOff>
    </xdr:to>
    <xdr:cxnSp macro="">
      <xdr:nvCxnSpPr>
        <xdr:cNvPr id="181" name="直線コネクタ 180"/>
        <xdr:cNvCxnSpPr/>
      </xdr:nvCxnSpPr>
      <xdr:spPr>
        <a:xfrm flipV="1">
          <a:off x="2908300" y="1340906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55049</xdr:rowOff>
    </xdr:from>
    <xdr:to>
      <xdr:col>15</xdr:col>
      <xdr:colOff>50800</xdr:colOff>
      <xdr:row>78</xdr:row>
      <xdr:rowOff>62044</xdr:rowOff>
    </xdr:to>
    <xdr:cxnSp macro="">
      <xdr:nvCxnSpPr>
        <xdr:cNvPr id="184" name="直線コネクタ 183"/>
        <xdr:cNvCxnSpPr/>
      </xdr:nvCxnSpPr>
      <xdr:spPr>
        <a:xfrm>
          <a:off x="2019300" y="1342814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55049</xdr:rowOff>
    </xdr:from>
    <xdr:to>
      <xdr:col>10</xdr:col>
      <xdr:colOff>114300</xdr:colOff>
      <xdr:row>78</xdr:row>
      <xdr:rowOff>56696</xdr:rowOff>
    </xdr:to>
    <xdr:cxnSp macro="">
      <xdr:nvCxnSpPr>
        <xdr:cNvPr id="187" name="直線コネクタ 186"/>
        <xdr:cNvCxnSpPr/>
      </xdr:nvCxnSpPr>
      <xdr:spPr>
        <a:xfrm flipV="1">
          <a:off x="1130300" y="13428149"/>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163469</xdr:rowOff>
    </xdr:from>
    <xdr:to>
      <xdr:col>24</xdr:col>
      <xdr:colOff>114300</xdr:colOff>
      <xdr:row>78</xdr:row>
      <xdr:rowOff>93619</xdr:rowOff>
    </xdr:to>
    <xdr:sp macro="" textlink="">
      <xdr:nvSpPr>
        <xdr:cNvPr id="197" name="楕円 196"/>
        <xdr:cNvSpPr/>
      </xdr:nvSpPr>
      <xdr:spPr>
        <a:xfrm>
          <a:off x="45847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78396</xdr:rowOff>
    </xdr:from>
    <xdr:ext cx="469744" cy="259045"/>
    <xdr:sp macro="" textlink="">
      <xdr:nvSpPr>
        <xdr:cNvPr id="198" name="維持補修費該当値テキスト"/>
        <xdr:cNvSpPr txBox="1"/>
      </xdr:nvSpPr>
      <xdr:spPr>
        <a:xfrm>
          <a:off x="4686300" y="132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156611</xdr:rowOff>
    </xdr:from>
    <xdr:to>
      <xdr:col>20</xdr:col>
      <xdr:colOff>38100</xdr:colOff>
      <xdr:row>78</xdr:row>
      <xdr:rowOff>86761</xdr:rowOff>
    </xdr:to>
    <xdr:sp macro="" textlink="">
      <xdr:nvSpPr>
        <xdr:cNvPr id="199" name="楕円 198"/>
        <xdr:cNvSpPr/>
      </xdr:nvSpPr>
      <xdr:spPr>
        <a:xfrm>
          <a:off x="3746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77888</xdr:rowOff>
    </xdr:from>
    <xdr:ext cx="469744" cy="259045"/>
    <xdr:sp macro="" textlink="">
      <xdr:nvSpPr>
        <xdr:cNvPr id="200" name="テキスト ボックス 199"/>
        <xdr:cNvSpPr txBox="1"/>
      </xdr:nvSpPr>
      <xdr:spPr>
        <a:xfrm>
          <a:off x="3562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11244</xdr:rowOff>
    </xdr:from>
    <xdr:to>
      <xdr:col>15</xdr:col>
      <xdr:colOff>101600</xdr:colOff>
      <xdr:row>78</xdr:row>
      <xdr:rowOff>112844</xdr:rowOff>
    </xdr:to>
    <xdr:sp macro="" textlink="">
      <xdr:nvSpPr>
        <xdr:cNvPr id="201" name="楕円 200"/>
        <xdr:cNvSpPr/>
      </xdr:nvSpPr>
      <xdr:spPr>
        <a:xfrm>
          <a:off x="2857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103971</xdr:rowOff>
    </xdr:from>
    <xdr:ext cx="469744" cy="259045"/>
    <xdr:sp macro="" textlink="">
      <xdr:nvSpPr>
        <xdr:cNvPr id="202" name="テキスト ボックス 201"/>
        <xdr:cNvSpPr txBox="1"/>
      </xdr:nvSpPr>
      <xdr:spPr>
        <a:xfrm>
          <a:off x="2673428" y="1347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4249</xdr:rowOff>
    </xdr:from>
    <xdr:to>
      <xdr:col>10</xdr:col>
      <xdr:colOff>165100</xdr:colOff>
      <xdr:row>78</xdr:row>
      <xdr:rowOff>105849</xdr:rowOff>
    </xdr:to>
    <xdr:sp macro="" textlink="">
      <xdr:nvSpPr>
        <xdr:cNvPr id="203" name="楕円 202"/>
        <xdr:cNvSpPr/>
      </xdr:nvSpPr>
      <xdr:spPr>
        <a:xfrm>
          <a:off x="1968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96976</xdr:rowOff>
    </xdr:from>
    <xdr:ext cx="469744" cy="259045"/>
    <xdr:sp macro="" textlink="">
      <xdr:nvSpPr>
        <xdr:cNvPr id="204" name="テキスト ボックス 203"/>
        <xdr:cNvSpPr txBox="1"/>
      </xdr:nvSpPr>
      <xdr:spPr>
        <a:xfrm>
          <a:off x="1784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5896</xdr:rowOff>
    </xdr:from>
    <xdr:to>
      <xdr:col>6</xdr:col>
      <xdr:colOff>38100</xdr:colOff>
      <xdr:row>78</xdr:row>
      <xdr:rowOff>107496</xdr:rowOff>
    </xdr:to>
    <xdr:sp macro="" textlink="">
      <xdr:nvSpPr>
        <xdr:cNvPr id="205" name="楕円 204"/>
        <xdr:cNvSpPr/>
      </xdr:nvSpPr>
      <xdr:spPr>
        <a:xfrm>
          <a:off x="1079500" y="133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98623</xdr:rowOff>
    </xdr:from>
    <xdr:ext cx="469744" cy="259045"/>
    <xdr:sp macro="" textlink="">
      <xdr:nvSpPr>
        <xdr:cNvPr id="206" name="テキスト ボックス 205"/>
        <xdr:cNvSpPr txBox="1"/>
      </xdr:nvSpPr>
      <xdr:spPr>
        <a:xfrm>
          <a:off x="895428" y="134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35744</xdr:rowOff>
    </xdr:from>
    <xdr:to>
      <xdr:col>24</xdr:col>
      <xdr:colOff>63500</xdr:colOff>
      <xdr:row>96</xdr:row>
      <xdr:rowOff>82336</xdr:rowOff>
    </xdr:to>
    <xdr:cxnSp macro="">
      <xdr:nvCxnSpPr>
        <xdr:cNvPr id="240" name="直線コネクタ 239"/>
        <xdr:cNvCxnSpPr/>
      </xdr:nvCxnSpPr>
      <xdr:spPr>
        <a:xfrm flipV="1">
          <a:off x="3797300" y="16494944"/>
          <a:ext cx="838200" cy="4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82336</xdr:rowOff>
    </xdr:from>
    <xdr:to>
      <xdr:col>19</xdr:col>
      <xdr:colOff>177800</xdr:colOff>
      <xdr:row>96</xdr:row>
      <xdr:rowOff>85993</xdr:rowOff>
    </xdr:to>
    <xdr:cxnSp macro="">
      <xdr:nvCxnSpPr>
        <xdr:cNvPr id="243" name="直線コネクタ 242"/>
        <xdr:cNvCxnSpPr/>
      </xdr:nvCxnSpPr>
      <xdr:spPr>
        <a:xfrm flipV="1">
          <a:off x="2908300" y="165415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85993</xdr:rowOff>
    </xdr:from>
    <xdr:to>
      <xdr:col>15</xdr:col>
      <xdr:colOff>50800</xdr:colOff>
      <xdr:row>96</xdr:row>
      <xdr:rowOff>97752</xdr:rowOff>
    </xdr:to>
    <xdr:cxnSp macro="">
      <xdr:nvCxnSpPr>
        <xdr:cNvPr id="246" name="直線コネクタ 245"/>
        <xdr:cNvCxnSpPr/>
      </xdr:nvCxnSpPr>
      <xdr:spPr>
        <a:xfrm flipV="1">
          <a:off x="2019300" y="16545193"/>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97752</xdr:rowOff>
    </xdr:from>
    <xdr:to>
      <xdr:col>10</xdr:col>
      <xdr:colOff>114300</xdr:colOff>
      <xdr:row>96</xdr:row>
      <xdr:rowOff>113982</xdr:rowOff>
    </xdr:to>
    <xdr:cxnSp macro="">
      <xdr:nvCxnSpPr>
        <xdr:cNvPr id="249" name="直線コネクタ 248"/>
        <xdr:cNvCxnSpPr/>
      </xdr:nvCxnSpPr>
      <xdr:spPr>
        <a:xfrm flipV="1">
          <a:off x="1130300" y="1655695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156394</xdr:rowOff>
    </xdr:from>
    <xdr:to>
      <xdr:col>24</xdr:col>
      <xdr:colOff>114300</xdr:colOff>
      <xdr:row>96</xdr:row>
      <xdr:rowOff>86544</xdr:rowOff>
    </xdr:to>
    <xdr:sp macro="" textlink="">
      <xdr:nvSpPr>
        <xdr:cNvPr id="259" name="楕円 258"/>
        <xdr:cNvSpPr/>
      </xdr:nvSpPr>
      <xdr:spPr>
        <a:xfrm>
          <a:off x="4584700" y="16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134821</xdr:rowOff>
    </xdr:from>
    <xdr:ext cx="534377" cy="259045"/>
    <xdr:sp macro="" textlink="">
      <xdr:nvSpPr>
        <xdr:cNvPr id="260" name="扶助費該当値テキスト"/>
        <xdr:cNvSpPr txBox="1"/>
      </xdr:nvSpPr>
      <xdr:spPr>
        <a:xfrm>
          <a:off x="4686300" y="164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31536</xdr:rowOff>
    </xdr:from>
    <xdr:to>
      <xdr:col>20</xdr:col>
      <xdr:colOff>38100</xdr:colOff>
      <xdr:row>96</xdr:row>
      <xdr:rowOff>133136</xdr:rowOff>
    </xdr:to>
    <xdr:sp macro="" textlink="">
      <xdr:nvSpPr>
        <xdr:cNvPr id="261" name="楕円 260"/>
        <xdr:cNvSpPr/>
      </xdr:nvSpPr>
      <xdr:spPr>
        <a:xfrm>
          <a:off x="3746500" y="164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124263</xdr:rowOff>
    </xdr:from>
    <xdr:ext cx="534377" cy="259045"/>
    <xdr:sp macro="" textlink="">
      <xdr:nvSpPr>
        <xdr:cNvPr id="262" name="テキスト ボックス 261"/>
        <xdr:cNvSpPr txBox="1"/>
      </xdr:nvSpPr>
      <xdr:spPr>
        <a:xfrm>
          <a:off x="3530111" y="165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35193</xdr:rowOff>
    </xdr:from>
    <xdr:to>
      <xdr:col>15</xdr:col>
      <xdr:colOff>101600</xdr:colOff>
      <xdr:row>96</xdr:row>
      <xdr:rowOff>136793</xdr:rowOff>
    </xdr:to>
    <xdr:sp macro="" textlink="">
      <xdr:nvSpPr>
        <xdr:cNvPr id="263" name="楕円 262"/>
        <xdr:cNvSpPr/>
      </xdr:nvSpPr>
      <xdr:spPr>
        <a:xfrm>
          <a:off x="2857500" y="164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127920</xdr:rowOff>
    </xdr:from>
    <xdr:ext cx="534377" cy="259045"/>
    <xdr:sp macro="" textlink="">
      <xdr:nvSpPr>
        <xdr:cNvPr id="264" name="テキスト ボックス 263"/>
        <xdr:cNvSpPr txBox="1"/>
      </xdr:nvSpPr>
      <xdr:spPr>
        <a:xfrm>
          <a:off x="2641111" y="165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46952</xdr:rowOff>
    </xdr:from>
    <xdr:to>
      <xdr:col>10</xdr:col>
      <xdr:colOff>165100</xdr:colOff>
      <xdr:row>96</xdr:row>
      <xdr:rowOff>148552</xdr:rowOff>
    </xdr:to>
    <xdr:sp macro="" textlink="">
      <xdr:nvSpPr>
        <xdr:cNvPr id="265" name="楕円 264"/>
        <xdr:cNvSpPr/>
      </xdr:nvSpPr>
      <xdr:spPr>
        <a:xfrm>
          <a:off x="1968500" y="165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139679</xdr:rowOff>
    </xdr:from>
    <xdr:ext cx="534377" cy="259045"/>
    <xdr:sp macro="" textlink="">
      <xdr:nvSpPr>
        <xdr:cNvPr id="266" name="テキスト ボックス 265"/>
        <xdr:cNvSpPr txBox="1"/>
      </xdr:nvSpPr>
      <xdr:spPr>
        <a:xfrm>
          <a:off x="1752111" y="1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63182</xdr:rowOff>
    </xdr:from>
    <xdr:to>
      <xdr:col>6</xdr:col>
      <xdr:colOff>38100</xdr:colOff>
      <xdr:row>96</xdr:row>
      <xdr:rowOff>164782</xdr:rowOff>
    </xdr:to>
    <xdr:sp macro="" textlink="">
      <xdr:nvSpPr>
        <xdr:cNvPr id="267" name="楕円 266"/>
        <xdr:cNvSpPr/>
      </xdr:nvSpPr>
      <xdr:spPr>
        <a:xfrm>
          <a:off x="1079500" y="16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155909</xdr:rowOff>
    </xdr:from>
    <xdr:ext cx="534377" cy="259045"/>
    <xdr:sp macro="" textlink="">
      <xdr:nvSpPr>
        <xdr:cNvPr id="268" name="テキスト ボックス 267"/>
        <xdr:cNvSpPr txBox="1"/>
      </xdr:nvSpPr>
      <xdr:spPr>
        <a:xfrm>
          <a:off x="863111" y="166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29574</xdr:rowOff>
    </xdr:from>
    <xdr:to>
      <xdr:col>55</xdr:col>
      <xdr:colOff>0</xdr:colOff>
      <xdr:row>36</xdr:row>
      <xdr:rowOff>61473</xdr:rowOff>
    </xdr:to>
    <xdr:cxnSp macro="">
      <xdr:nvCxnSpPr>
        <xdr:cNvPr id="295" name="直線コネクタ 294"/>
        <xdr:cNvCxnSpPr/>
      </xdr:nvCxnSpPr>
      <xdr:spPr>
        <a:xfrm flipV="1">
          <a:off x="9639300" y="5687424"/>
          <a:ext cx="838200" cy="5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61473</xdr:rowOff>
    </xdr:from>
    <xdr:to>
      <xdr:col>50</xdr:col>
      <xdr:colOff>114300</xdr:colOff>
      <xdr:row>36</xdr:row>
      <xdr:rowOff>83455</xdr:rowOff>
    </xdr:to>
    <xdr:cxnSp macro="">
      <xdr:nvCxnSpPr>
        <xdr:cNvPr id="298" name="直線コネクタ 297"/>
        <xdr:cNvCxnSpPr/>
      </xdr:nvCxnSpPr>
      <xdr:spPr>
        <a:xfrm flipV="1">
          <a:off x="8750300" y="6233673"/>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83455</xdr:rowOff>
    </xdr:from>
    <xdr:to>
      <xdr:col>45</xdr:col>
      <xdr:colOff>177800</xdr:colOff>
      <xdr:row>36</xdr:row>
      <xdr:rowOff>102612</xdr:rowOff>
    </xdr:to>
    <xdr:cxnSp macro="">
      <xdr:nvCxnSpPr>
        <xdr:cNvPr id="301" name="直線コネクタ 300"/>
        <xdr:cNvCxnSpPr/>
      </xdr:nvCxnSpPr>
      <xdr:spPr>
        <a:xfrm flipV="1">
          <a:off x="7861300" y="6255655"/>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96540</xdr:rowOff>
    </xdr:from>
    <xdr:to>
      <xdr:col>41</xdr:col>
      <xdr:colOff>50800</xdr:colOff>
      <xdr:row>36</xdr:row>
      <xdr:rowOff>102612</xdr:rowOff>
    </xdr:to>
    <xdr:cxnSp macro="">
      <xdr:nvCxnSpPr>
        <xdr:cNvPr id="304" name="直線コネクタ 303"/>
        <xdr:cNvCxnSpPr/>
      </xdr:nvCxnSpPr>
      <xdr:spPr>
        <a:xfrm>
          <a:off x="6972300" y="6268740"/>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150224</xdr:rowOff>
    </xdr:from>
    <xdr:to>
      <xdr:col>55</xdr:col>
      <xdr:colOff>50800</xdr:colOff>
      <xdr:row>33</xdr:row>
      <xdr:rowOff>80374</xdr:rowOff>
    </xdr:to>
    <xdr:sp macro="" textlink="">
      <xdr:nvSpPr>
        <xdr:cNvPr id="314" name="楕円 313"/>
        <xdr:cNvSpPr/>
      </xdr:nvSpPr>
      <xdr:spPr>
        <a:xfrm>
          <a:off x="10426700" y="56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1651</xdr:rowOff>
    </xdr:from>
    <xdr:ext cx="599010" cy="259045"/>
    <xdr:sp macro="" textlink="">
      <xdr:nvSpPr>
        <xdr:cNvPr id="315" name="補助費等該当値テキスト"/>
        <xdr:cNvSpPr txBox="1"/>
      </xdr:nvSpPr>
      <xdr:spPr>
        <a:xfrm>
          <a:off x="10528300" y="548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10673</xdr:rowOff>
    </xdr:from>
    <xdr:to>
      <xdr:col>50</xdr:col>
      <xdr:colOff>165100</xdr:colOff>
      <xdr:row>36</xdr:row>
      <xdr:rowOff>112273</xdr:rowOff>
    </xdr:to>
    <xdr:sp macro="" textlink="">
      <xdr:nvSpPr>
        <xdr:cNvPr id="316" name="楕円 315"/>
        <xdr:cNvSpPr/>
      </xdr:nvSpPr>
      <xdr:spPr>
        <a:xfrm>
          <a:off x="9588500" y="6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128800</xdr:rowOff>
    </xdr:from>
    <xdr:ext cx="534377" cy="259045"/>
    <xdr:sp macro="" textlink="">
      <xdr:nvSpPr>
        <xdr:cNvPr id="317" name="テキスト ボックス 316"/>
        <xdr:cNvSpPr txBox="1"/>
      </xdr:nvSpPr>
      <xdr:spPr>
        <a:xfrm>
          <a:off x="9372111" y="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32655</xdr:rowOff>
    </xdr:from>
    <xdr:to>
      <xdr:col>46</xdr:col>
      <xdr:colOff>38100</xdr:colOff>
      <xdr:row>36</xdr:row>
      <xdr:rowOff>134255</xdr:rowOff>
    </xdr:to>
    <xdr:sp macro="" textlink="">
      <xdr:nvSpPr>
        <xdr:cNvPr id="318" name="楕円 317"/>
        <xdr:cNvSpPr/>
      </xdr:nvSpPr>
      <xdr:spPr>
        <a:xfrm>
          <a:off x="8699500" y="62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150782</xdr:rowOff>
    </xdr:from>
    <xdr:ext cx="534377" cy="259045"/>
    <xdr:sp macro="" textlink="">
      <xdr:nvSpPr>
        <xdr:cNvPr id="319" name="テキスト ボックス 318"/>
        <xdr:cNvSpPr txBox="1"/>
      </xdr:nvSpPr>
      <xdr:spPr>
        <a:xfrm>
          <a:off x="8483111" y="59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51812</xdr:rowOff>
    </xdr:from>
    <xdr:to>
      <xdr:col>41</xdr:col>
      <xdr:colOff>101600</xdr:colOff>
      <xdr:row>36</xdr:row>
      <xdr:rowOff>153412</xdr:rowOff>
    </xdr:to>
    <xdr:sp macro="" textlink="">
      <xdr:nvSpPr>
        <xdr:cNvPr id="320" name="楕円 319"/>
        <xdr:cNvSpPr/>
      </xdr:nvSpPr>
      <xdr:spPr>
        <a:xfrm>
          <a:off x="7810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169939</xdr:rowOff>
    </xdr:from>
    <xdr:ext cx="534377" cy="259045"/>
    <xdr:sp macro="" textlink="">
      <xdr:nvSpPr>
        <xdr:cNvPr id="321" name="テキスト ボックス 320"/>
        <xdr:cNvSpPr txBox="1"/>
      </xdr:nvSpPr>
      <xdr:spPr>
        <a:xfrm>
          <a:off x="7594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45740</xdr:rowOff>
    </xdr:from>
    <xdr:to>
      <xdr:col>36</xdr:col>
      <xdr:colOff>165100</xdr:colOff>
      <xdr:row>36</xdr:row>
      <xdr:rowOff>147340</xdr:rowOff>
    </xdr:to>
    <xdr:sp macro="" textlink="">
      <xdr:nvSpPr>
        <xdr:cNvPr id="322" name="楕円 321"/>
        <xdr:cNvSpPr/>
      </xdr:nvSpPr>
      <xdr:spPr>
        <a:xfrm>
          <a:off x="6921500" y="62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163867</xdr:rowOff>
    </xdr:from>
    <xdr:ext cx="534377" cy="259045"/>
    <xdr:sp macro="" textlink="">
      <xdr:nvSpPr>
        <xdr:cNvPr id="323" name="テキスト ボックス 322"/>
        <xdr:cNvSpPr txBox="1"/>
      </xdr:nvSpPr>
      <xdr:spPr>
        <a:xfrm>
          <a:off x="6705111" y="59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109579</xdr:rowOff>
    </xdr:from>
    <xdr:to>
      <xdr:col>55</xdr:col>
      <xdr:colOff>0</xdr:colOff>
      <xdr:row>54</xdr:row>
      <xdr:rowOff>169866</xdr:rowOff>
    </xdr:to>
    <xdr:cxnSp macro="">
      <xdr:nvCxnSpPr>
        <xdr:cNvPr id="350" name="直線コネクタ 349"/>
        <xdr:cNvCxnSpPr/>
      </xdr:nvCxnSpPr>
      <xdr:spPr>
        <a:xfrm flipV="1">
          <a:off x="9639300" y="9367879"/>
          <a:ext cx="8382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169866</xdr:rowOff>
    </xdr:from>
    <xdr:to>
      <xdr:col>50</xdr:col>
      <xdr:colOff>114300</xdr:colOff>
      <xdr:row>56</xdr:row>
      <xdr:rowOff>46056</xdr:rowOff>
    </xdr:to>
    <xdr:cxnSp macro="">
      <xdr:nvCxnSpPr>
        <xdr:cNvPr id="353" name="直線コネクタ 352"/>
        <xdr:cNvCxnSpPr/>
      </xdr:nvCxnSpPr>
      <xdr:spPr>
        <a:xfrm flipV="1">
          <a:off x="8750300" y="9428166"/>
          <a:ext cx="889000" cy="2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46056</xdr:rowOff>
    </xdr:from>
    <xdr:to>
      <xdr:col>45</xdr:col>
      <xdr:colOff>177800</xdr:colOff>
      <xdr:row>56</xdr:row>
      <xdr:rowOff>151757</xdr:rowOff>
    </xdr:to>
    <xdr:cxnSp macro="">
      <xdr:nvCxnSpPr>
        <xdr:cNvPr id="356" name="直線コネクタ 355"/>
        <xdr:cNvCxnSpPr/>
      </xdr:nvCxnSpPr>
      <xdr:spPr>
        <a:xfrm flipV="1">
          <a:off x="7861300" y="9647256"/>
          <a:ext cx="889000" cy="1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44283</xdr:rowOff>
    </xdr:from>
    <xdr:to>
      <xdr:col>41</xdr:col>
      <xdr:colOff>50800</xdr:colOff>
      <xdr:row>56</xdr:row>
      <xdr:rowOff>151757</xdr:rowOff>
    </xdr:to>
    <xdr:cxnSp macro="">
      <xdr:nvCxnSpPr>
        <xdr:cNvPr id="359" name="直線コネクタ 358"/>
        <xdr:cNvCxnSpPr/>
      </xdr:nvCxnSpPr>
      <xdr:spPr>
        <a:xfrm>
          <a:off x="6972300" y="9645483"/>
          <a:ext cx="889000" cy="10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58779</xdr:rowOff>
    </xdr:from>
    <xdr:to>
      <xdr:col>55</xdr:col>
      <xdr:colOff>50800</xdr:colOff>
      <xdr:row>54</xdr:row>
      <xdr:rowOff>160379</xdr:rowOff>
    </xdr:to>
    <xdr:sp macro="" textlink="">
      <xdr:nvSpPr>
        <xdr:cNvPr id="369" name="楕円 368"/>
        <xdr:cNvSpPr/>
      </xdr:nvSpPr>
      <xdr:spPr>
        <a:xfrm>
          <a:off x="10426700" y="93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81656</xdr:rowOff>
    </xdr:from>
    <xdr:ext cx="599010" cy="259045"/>
    <xdr:sp macro="" textlink="">
      <xdr:nvSpPr>
        <xdr:cNvPr id="370" name="普通建設事業費該当値テキスト"/>
        <xdr:cNvSpPr txBox="1"/>
      </xdr:nvSpPr>
      <xdr:spPr>
        <a:xfrm>
          <a:off x="10528300" y="91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119066</xdr:rowOff>
    </xdr:from>
    <xdr:to>
      <xdr:col>50</xdr:col>
      <xdr:colOff>165100</xdr:colOff>
      <xdr:row>55</xdr:row>
      <xdr:rowOff>49216</xdr:rowOff>
    </xdr:to>
    <xdr:sp macro="" textlink="">
      <xdr:nvSpPr>
        <xdr:cNvPr id="371" name="楕円 370"/>
        <xdr:cNvSpPr/>
      </xdr:nvSpPr>
      <xdr:spPr>
        <a:xfrm>
          <a:off x="9588500" y="93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65743</xdr:rowOff>
    </xdr:from>
    <xdr:ext cx="599010" cy="259045"/>
    <xdr:sp macro="" textlink="">
      <xdr:nvSpPr>
        <xdr:cNvPr id="372" name="テキスト ボックス 371"/>
        <xdr:cNvSpPr txBox="1"/>
      </xdr:nvSpPr>
      <xdr:spPr>
        <a:xfrm>
          <a:off x="9339795" y="91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166706</xdr:rowOff>
    </xdr:from>
    <xdr:to>
      <xdr:col>46</xdr:col>
      <xdr:colOff>38100</xdr:colOff>
      <xdr:row>56</xdr:row>
      <xdr:rowOff>96856</xdr:rowOff>
    </xdr:to>
    <xdr:sp macro="" textlink="">
      <xdr:nvSpPr>
        <xdr:cNvPr id="373" name="楕円 372"/>
        <xdr:cNvSpPr/>
      </xdr:nvSpPr>
      <xdr:spPr>
        <a:xfrm>
          <a:off x="8699500" y="9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113383</xdr:rowOff>
    </xdr:from>
    <xdr:ext cx="534377" cy="259045"/>
    <xdr:sp macro="" textlink="">
      <xdr:nvSpPr>
        <xdr:cNvPr id="374" name="テキスト ボックス 373"/>
        <xdr:cNvSpPr txBox="1"/>
      </xdr:nvSpPr>
      <xdr:spPr>
        <a:xfrm>
          <a:off x="8483111" y="93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100957</xdr:rowOff>
    </xdr:from>
    <xdr:to>
      <xdr:col>41</xdr:col>
      <xdr:colOff>101600</xdr:colOff>
      <xdr:row>57</xdr:row>
      <xdr:rowOff>31107</xdr:rowOff>
    </xdr:to>
    <xdr:sp macro="" textlink="">
      <xdr:nvSpPr>
        <xdr:cNvPr id="375" name="楕円 374"/>
        <xdr:cNvSpPr/>
      </xdr:nvSpPr>
      <xdr:spPr>
        <a:xfrm>
          <a:off x="7810500" y="9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47634</xdr:rowOff>
    </xdr:from>
    <xdr:ext cx="534377" cy="259045"/>
    <xdr:sp macro="" textlink="">
      <xdr:nvSpPr>
        <xdr:cNvPr id="376" name="テキスト ボックス 375"/>
        <xdr:cNvSpPr txBox="1"/>
      </xdr:nvSpPr>
      <xdr:spPr>
        <a:xfrm>
          <a:off x="7594111" y="94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164933</xdr:rowOff>
    </xdr:from>
    <xdr:to>
      <xdr:col>36</xdr:col>
      <xdr:colOff>165100</xdr:colOff>
      <xdr:row>56</xdr:row>
      <xdr:rowOff>95083</xdr:rowOff>
    </xdr:to>
    <xdr:sp macro="" textlink="">
      <xdr:nvSpPr>
        <xdr:cNvPr id="377" name="楕円 376"/>
        <xdr:cNvSpPr/>
      </xdr:nvSpPr>
      <xdr:spPr>
        <a:xfrm>
          <a:off x="6921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111610</xdr:rowOff>
    </xdr:from>
    <xdr:ext cx="534377" cy="259045"/>
    <xdr:sp macro="" textlink="">
      <xdr:nvSpPr>
        <xdr:cNvPr id="378" name="テキスト ボックス 377"/>
        <xdr:cNvSpPr txBox="1"/>
      </xdr:nvSpPr>
      <xdr:spPr>
        <a:xfrm>
          <a:off x="6705111" y="93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108626</xdr:rowOff>
    </xdr:from>
    <xdr:to>
      <xdr:col>55</xdr:col>
      <xdr:colOff>0</xdr:colOff>
      <xdr:row>78</xdr:row>
      <xdr:rowOff>53541</xdr:rowOff>
    </xdr:to>
    <xdr:cxnSp macro="">
      <xdr:nvCxnSpPr>
        <xdr:cNvPr id="407" name="直線コネクタ 406"/>
        <xdr:cNvCxnSpPr/>
      </xdr:nvCxnSpPr>
      <xdr:spPr>
        <a:xfrm flipV="1">
          <a:off x="9639300" y="13138826"/>
          <a:ext cx="838200" cy="2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169951</xdr:rowOff>
    </xdr:from>
    <xdr:to>
      <xdr:col>50</xdr:col>
      <xdr:colOff>114300</xdr:colOff>
      <xdr:row>78</xdr:row>
      <xdr:rowOff>53541</xdr:rowOff>
    </xdr:to>
    <xdr:cxnSp macro="">
      <xdr:nvCxnSpPr>
        <xdr:cNvPr id="410" name="直線コネクタ 409"/>
        <xdr:cNvCxnSpPr/>
      </xdr:nvCxnSpPr>
      <xdr:spPr>
        <a:xfrm>
          <a:off x="8750300" y="13371601"/>
          <a:ext cx="8890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169951</xdr:rowOff>
    </xdr:from>
    <xdr:to>
      <xdr:col>45</xdr:col>
      <xdr:colOff>177800</xdr:colOff>
      <xdr:row>78</xdr:row>
      <xdr:rowOff>59751</xdr:rowOff>
    </xdr:to>
    <xdr:cxnSp macro="">
      <xdr:nvCxnSpPr>
        <xdr:cNvPr id="413" name="直線コネクタ 412"/>
        <xdr:cNvCxnSpPr/>
      </xdr:nvCxnSpPr>
      <xdr:spPr>
        <a:xfrm flipV="1">
          <a:off x="7861300" y="13371601"/>
          <a:ext cx="889000" cy="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94247</xdr:rowOff>
    </xdr:from>
    <xdr:to>
      <xdr:col>41</xdr:col>
      <xdr:colOff>50800</xdr:colOff>
      <xdr:row>78</xdr:row>
      <xdr:rowOff>59751</xdr:rowOff>
    </xdr:to>
    <xdr:cxnSp macro="">
      <xdr:nvCxnSpPr>
        <xdr:cNvPr id="416" name="直線コネクタ 415"/>
        <xdr:cNvCxnSpPr/>
      </xdr:nvCxnSpPr>
      <xdr:spPr>
        <a:xfrm>
          <a:off x="6972300" y="13295897"/>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57826</xdr:rowOff>
    </xdr:from>
    <xdr:to>
      <xdr:col>55</xdr:col>
      <xdr:colOff>50800</xdr:colOff>
      <xdr:row>76</xdr:row>
      <xdr:rowOff>159426</xdr:rowOff>
    </xdr:to>
    <xdr:sp macro="" textlink="">
      <xdr:nvSpPr>
        <xdr:cNvPr id="426" name="楕円 425"/>
        <xdr:cNvSpPr/>
      </xdr:nvSpPr>
      <xdr:spPr>
        <a:xfrm>
          <a:off x="10426700" y="130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80703</xdr:rowOff>
    </xdr:from>
    <xdr:ext cx="534377" cy="259045"/>
    <xdr:sp macro="" textlink="">
      <xdr:nvSpPr>
        <xdr:cNvPr id="427" name="普通建設事業費 （ うち新規整備　）該当値テキスト"/>
        <xdr:cNvSpPr txBox="1"/>
      </xdr:nvSpPr>
      <xdr:spPr>
        <a:xfrm>
          <a:off x="10528300"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2741</xdr:rowOff>
    </xdr:from>
    <xdr:to>
      <xdr:col>50</xdr:col>
      <xdr:colOff>165100</xdr:colOff>
      <xdr:row>78</xdr:row>
      <xdr:rowOff>104341</xdr:rowOff>
    </xdr:to>
    <xdr:sp macro="" textlink="">
      <xdr:nvSpPr>
        <xdr:cNvPr id="428" name="楕円 427"/>
        <xdr:cNvSpPr/>
      </xdr:nvSpPr>
      <xdr:spPr>
        <a:xfrm>
          <a:off x="9588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95468</xdr:rowOff>
    </xdr:from>
    <xdr:ext cx="534377" cy="259045"/>
    <xdr:sp macro="" textlink="">
      <xdr:nvSpPr>
        <xdr:cNvPr id="429" name="テキスト ボックス 428"/>
        <xdr:cNvSpPr txBox="1"/>
      </xdr:nvSpPr>
      <xdr:spPr>
        <a:xfrm>
          <a:off x="9372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119151</xdr:rowOff>
    </xdr:from>
    <xdr:to>
      <xdr:col>46</xdr:col>
      <xdr:colOff>38100</xdr:colOff>
      <xdr:row>78</xdr:row>
      <xdr:rowOff>49301</xdr:rowOff>
    </xdr:to>
    <xdr:sp macro="" textlink="">
      <xdr:nvSpPr>
        <xdr:cNvPr id="430" name="楕円 429"/>
        <xdr:cNvSpPr/>
      </xdr:nvSpPr>
      <xdr:spPr>
        <a:xfrm>
          <a:off x="8699500" y="133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65828</xdr:rowOff>
    </xdr:from>
    <xdr:ext cx="534377" cy="259045"/>
    <xdr:sp macro="" textlink="">
      <xdr:nvSpPr>
        <xdr:cNvPr id="431" name="テキスト ボックス 430"/>
        <xdr:cNvSpPr txBox="1"/>
      </xdr:nvSpPr>
      <xdr:spPr>
        <a:xfrm>
          <a:off x="8483111" y="130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8951</xdr:rowOff>
    </xdr:from>
    <xdr:to>
      <xdr:col>41</xdr:col>
      <xdr:colOff>101600</xdr:colOff>
      <xdr:row>78</xdr:row>
      <xdr:rowOff>110551</xdr:rowOff>
    </xdr:to>
    <xdr:sp macro="" textlink="">
      <xdr:nvSpPr>
        <xdr:cNvPr id="432" name="楕円 431"/>
        <xdr:cNvSpPr/>
      </xdr:nvSpPr>
      <xdr:spPr>
        <a:xfrm>
          <a:off x="7810500" y="133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127078</xdr:rowOff>
    </xdr:from>
    <xdr:ext cx="534377" cy="259045"/>
    <xdr:sp macro="" textlink="">
      <xdr:nvSpPr>
        <xdr:cNvPr id="433" name="テキスト ボックス 432"/>
        <xdr:cNvSpPr txBox="1"/>
      </xdr:nvSpPr>
      <xdr:spPr>
        <a:xfrm>
          <a:off x="7594111" y="1315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43447</xdr:rowOff>
    </xdr:from>
    <xdr:to>
      <xdr:col>36</xdr:col>
      <xdr:colOff>165100</xdr:colOff>
      <xdr:row>77</xdr:row>
      <xdr:rowOff>145047</xdr:rowOff>
    </xdr:to>
    <xdr:sp macro="" textlink="">
      <xdr:nvSpPr>
        <xdr:cNvPr id="434" name="楕円 433"/>
        <xdr:cNvSpPr/>
      </xdr:nvSpPr>
      <xdr:spPr>
        <a:xfrm>
          <a:off x="6921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161574</xdr:rowOff>
    </xdr:from>
    <xdr:ext cx="534377" cy="259045"/>
    <xdr:sp macro="" textlink="">
      <xdr:nvSpPr>
        <xdr:cNvPr id="435" name="テキスト ボックス 434"/>
        <xdr:cNvSpPr txBox="1"/>
      </xdr:nvSpPr>
      <xdr:spPr>
        <a:xfrm>
          <a:off x="6705111" y="130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75183</xdr:rowOff>
    </xdr:from>
    <xdr:to>
      <xdr:col>55</xdr:col>
      <xdr:colOff>0</xdr:colOff>
      <xdr:row>95</xdr:row>
      <xdr:rowOff>43659</xdr:rowOff>
    </xdr:to>
    <xdr:cxnSp macro="">
      <xdr:nvCxnSpPr>
        <xdr:cNvPr id="460" name="直線コネクタ 459"/>
        <xdr:cNvCxnSpPr/>
      </xdr:nvCxnSpPr>
      <xdr:spPr>
        <a:xfrm>
          <a:off x="9639300" y="16191483"/>
          <a:ext cx="838200" cy="1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75183</xdr:rowOff>
    </xdr:from>
    <xdr:to>
      <xdr:col>50</xdr:col>
      <xdr:colOff>114300</xdr:colOff>
      <xdr:row>96</xdr:row>
      <xdr:rowOff>34658</xdr:rowOff>
    </xdr:to>
    <xdr:cxnSp macro="">
      <xdr:nvCxnSpPr>
        <xdr:cNvPr id="463" name="直線コネクタ 462"/>
        <xdr:cNvCxnSpPr/>
      </xdr:nvCxnSpPr>
      <xdr:spPr>
        <a:xfrm flipV="1">
          <a:off x="8750300" y="16191483"/>
          <a:ext cx="889000" cy="3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34658</xdr:rowOff>
    </xdr:from>
    <xdr:to>
      <xdr:col>45</xdr:col>
      <xdr:colOff>177800</xdr:colOff>
      <xdr:row>96</xdr:row>
      <xdr:rowOff>114399</xdr:rowOff>
    </xdr:to>
    <xdr:cxnSp macro="">
      <xdr:nvCxnSpPr>
        <xdr:cNvPr id="466" name="直線コネクタ 465"/>
        <xdr:cNvCxnSpPr/>
      </xdr:nvCxnSpPr>
      <xdr:spPr>
        <a:xfrm flipV="1">
          <a:off x="7861300" y="16493858"/>
          <a:ext cx="889000" cy="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74743</xdr:rowOff>
    </xdr:from>
    <xdr:to>
      <xdr:col>41</xdr:col>
      <xdr:colOff>50800</xdr:colOff>
      <xdr:row>96</xdr:row>
      <xdr:rowOff>114399</xdr:rowOff>
    </xdr:to>
    <xdr:cxnSp macro="">
      <xdr:nvCxnSpPr>
        <xdr:cNvPr id="469" name="直線コネクタ 468"/>
        <xdr:cNvCxnSpPr/>
      </xdr:nvCxnSpPr>
      <xdr:spPr>
        <a:xfrm>
          <a:off x="6972300" y="1653394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164309</xdr:rowOff>
    </xdr:from>
    <xdr:to>
      <xdr:col>55</xdr:col>
      <xdr:colOff>50800</xdr:colOff>
      <xdr:row>95</xdr:row>
      <xdr:rowOff>94459</xdr:rowOff>
    </xdr:to>
    <xdr:sp macro="" textlink="">
      <xdr:nvSpPr>
        <xdr:cNvPr id="479" name="楕円 478"/>
        <xdr:cNvSpPr/>
      </xdr:nvSpPr>
      <xdr:spPr>
        <a:xfrm>
          <a:off x="10426700" y="162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15736</xdr:rowOff>
    </xdr:from>
    <xdr:ext cx="534377" cy="259045"/>
    <xdr:sp macro="" textlink="">
      <xdr:nvSpPr>
        <xdr:cNvPr id="480" name="普通建設事業費 （ うち更新整備　）該当値テキスト"/>
        <xdr:cNvSpPr txBox="1"/>
      </xdr:nvSpPr>
      <xdr:spPr>
        <a:xfrm>
          <a:off x="10528300" y="161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24383</xdr:rowOff>
    </xdr:from>
    <xdr:to>
      <xdr:col>50</xdr:col>
      <xdr:colOff>165100</xdr:colOff>
      <xdr:row>94</xdr:row>
      <xdr:rowOff>125983</xdr:rowOff>
    </xdr:to>
    <xdr:sp macro="" textlink="">
      <xdr:nvSpPr>
        <xdr:cNvPr id="481" name="楕円 480"/>
        <xdr:cNvSpPr/>
      </xdr:nvSpPr>
      <xdr:spPr>
        <a:xfrm>
          <a:off x="9588500" y="161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142510</xdr:rowOff>
    </xdr:from>
    <xdr:ext cx="599010" cy="259045"/>
    <xdr:sp macro="" textlink="">
      <xdr:nvSpPr>
        <xdr:cNvPr id="482" name="テキスト ボックス 481"/>
        <xdr:cNvSpPr txBox="1"/>
      </xdr:nvSpPr>
      <xdr:spPr>
        <a:xfrm>
          <a:off x="9339795" y="1591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155308</xdr:rowOff>
    </xdr:from>
    <xdr:to>
      <xdr:col>46</xdr:col>
      <xdr:colOff>38100</xdr:colOff>
      <xdr:row>96</xdr:row>
      <xdr:rowOff>85458</xdr:rowOff>
    </xdr:to>
    <xdr:sp macro="" textlink="">
      <xdr:nvSpPr>
        <xdr:cNvPr id="483" name="楕円 482"/>
        <xdr:cNvSpPr/>
      </xdr:nvSpPr>
      <xdr:spPr>
        <a:xfrm>
          <a:off x="8699500" y="16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101985</xdr:rowOff>
    </xdr:from>
    <xdr:ext cx="534377" cy="259045"/>
    <xdr:sp macro="" textlink="">
      <xdr:nvSpPr>
        <xdr:cNvPr id="484" name="テキスト ボックス 483"/>
        <xdr:cNvSpPr txBox="1"/>
      </xdr:nvSpPr>
      <xdr:spPr>
        <a:xfrm>
          <a:off x="8483111" y="162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63599</xdr:rowOff>
    </xdr:from>
    <xdr:to>
      <xdr:col>41</xdr:col>
      <xdr:colOff>101600</xdr:colOff>
      <xdr:row>96</xdr:row>
      <xdr:rowOff>165199</xdr:rowOff>
    </xdr:to>
    <xdr:sp macro="" textlink="">
      <xdr:nvSpPr>
        <xdr:cNvPr id="485" name="楕円 484"/>
        <xdr:cNvSpPr/>
      </xdr:nvSpPr>
      <xdr:spPr>
        <a:xfrm>
          <a:off x="7810500" y="165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10276</xdr:rowOff>
    </xdr:from>
    <xdr:ext cx="534377" cy="259045"/>
    <xdr:sp macro="" textlink="">
      <xdr:nvSpPr>
        <xdr:cNvPr id="486" name="テキスト ボックス 485"/>
        <xdr:cNvSpPr txBox="1"/>
      </xdr:nvSpPr>
      <xdr:spPr>
        <a:xfrm>
          <a:off x="7594111" y="162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23943</xdr:rowOff>
    </xdr:from>
    <xdr:to>
      <xdr:col>36</xdr:col>
      <xdr:colOff>165100</xdr:colOff>
      <xdr:row>96</xdr:row>
      <xdr:rowOff>125543</xdr:rowOff>
    </xdr:to>
    <xdr:sp macro="" textlink="">
      <xdr:nvSpPr>
        <xdr:cNvPr id="487" name="楕円 486"/>
        <xdr:cNvSpPr/>
      </xdr:nvSpPr>
      <xdr:spPr>
        <a:xfrm>
          <a:off x="6921500" y="164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142070</xdr:rowOff>
    </xdr:from>
    <xdr:ext cx="534377" cy="259045"/>
    <xdr:sp macro="" textlink="">
      <xdr:nvSpPr>
        <xdr:cNvPr id="488" name="テキスト ボックス 487"/>
        <xdr:cNvSpPr txBox="1"/>
      </xdr:nvSpPr>
      <xdr:spPr>
        <a:xfrm>
          <a:off x="6705111" y="162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9650</xdr:rowOff>
    </xdr:from>
    <xdr:to>
      <xdr:col>85</xdr:col>
      <xdr:colOff>127000</xdr:colOff>
      <xdr:row>38</xdr:row>
      <xdr:rowOff>25400</xdr:rowOff>
    </xdr:to>
    <xdr:cxnSp macro="">
      <xdr:nvCxnSpPr>
        <xdr:cNvPr id="513" name="直線コネクタ 512"/>
        <xdr:cNvCxnSpPr/>
      </xdr:nvCxnSpPr>
      <xdr:spPr>
        <a:xfrm>
          <a:off x="15481300" y="6524750"/>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76486</xdr:rowOff>
    </xdr:from>
    <xdr:to>
      <xdr:col>81</xdr:col>
      <xdr:colOff>50800</xdr:colOff>
      <xdr:row>38</xdr:row>
      <xdr:rowOff>9650</xdr:rowOff>
    </xdr:to>
    <xdr:cxnSp macro="">
      <xdr:nvCxnSpPr>
        <xdr:cNvPr id="516" name="直線コネクタ 515"/>
        <xdr:cNvCxnSpPr/>
      </xdr:nvCxnSpPr>
      <xdr:spPr>
        <a:xfrm>
          <a:off x="14592300" y="6420136"/>
          <a:ext cx="889000" cy="10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76486</xdr:rowOff>
    </xdr:from>
    <xdr:to>
      <xdr:col>76</xdr:col>
      <xdr:colOff>114300</xdr:colOff>
      <xdr:row>38</xdr:row>
      <xdr:rowOff>13364</xdr:rowOff>
    </xdr:to>
    <xdr:cxnSp macro="">
      <xdr:nvCxnSpPr>
        <xdr:cNvPr id="519" name="直線コネクタ 518"/>
        <xdr:cNvCxnSpPr/>
      </xdr:nvCxnSpPr>
      <xdr:spPr>
        <a:xfrm flipV="1">
          <a:off x="13703300" y="6420136"/>
          <a:ext cx="889000" cy="1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13364</xdr:rowOff>
    </xdr:from>
    <xdr:to>
      <xdr:col>71</xdr:col>
      <xdr:colOff>177800</xdr:colOff>
      <xdr:row>38</xdr:row>
      <xdr:rowOff>25400</xdr:rowOff>
    </xdr:to>
    <xdr:cxnSp macro="">
      <xdr:nvCxnSpPr>
        <xdr:cNvPr id="522" name="直線コネクタ 521"/>
        <xdr:cNvCxnSpPr/>
      </xdr:nvCxnSpPr>
      <xdr:spPr>
        <a:xfrm flipV="1">
          <a:off x="12814300" y="6528464"/>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130299</xdr:rowOff>
    </xdr:from>
    <xdr:to>
      <xdr:col>81</xdr:col>
      <xdr:colOff>101600</xdr:colOff>
      <xdr:row>38</xdr:row>
      <xdr:rowOff>60449</xdr:rowOff>
    </xdr:to>
    <xdr:sp macro="" textlink="">
      <xdr:nvSpPr>
        <xdr:cNvPr id="534" name="楕円 533"/>
        <xdr:cNvSpPr/>
      </xdr:nvSpPr>
      <xdr:spPr>
        <a:xfrm>
          <a:off x="15430500" y="64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51577</xdr:rowOff>
    </xdr:from>
    <xdr:ext cx="469744" cy="259045"/>
    <xdr:sp macro="" textlink="">
      <xdr:nvSpPr>
        <xdr:cNvPr id="535" name="テキスト ボックス 534"/>
        <xdr:cNvSpPr txBox="1"/>
      </xdr:nvSpPr>
      <xdr:spPr>
        <a:xfrm>
          <a:off x="15246428" y="656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25686</xdr:rowOff>
    </xdr:from>
    <xdr:to>
      <xdr:col>76</xdr:col>
      <xdr:colOff>165100</xdr:colOff>
      <xdr:row>37</xdr:row>
      <xdr:rowOff>127286</xdr:rowOff>
    </xdr:to>
    <xdr:sp macro="" textlink="">
      <xdr:nvSpPr>
        <xdr:cNvPr id="536" name="楕円 535"/>
        <xdr:cNvSpPr/>
      </xdr:nvSpPr>
      <xdr:spPr>
        <a:xfrm>
          <a:off x="14541500" y="63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143813</xdr:rowOff>
    </xdr:from>
    <xdr:ext cx="534377" cy="259045"/>
    <xdr:sp macro="" textlink="">
      <xdr:nvSpPr>
        <xdr:cNvPr id="537" name="テキスト ボックス 536"/>
        <xdr:cNvSpPr txBox="1"/>
      </xdr:nvSpPr>
      <xdr:spPr>
        <a:xfrm>
          <a:off x="14325111" y="61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134014</xdr:rowOff>
    </xdr:from>
    <xdr:to>
      <xdr:col>72</xdr:col>
      <xdr:colOff>38100</xdr:colOff>
      <xdr:row>38</xdr:row>
      <xdr:rowOff>64164</xdr:rowOff>
    </xdr:to>
    <xdr:sp macro="" textlink="">
      <xdr:nvSpPr>
        <xdr:cNvPr id="538" name="楕円 537"/>
        <xdr:cNvSpPr/>
      </xdr:nvSpPr>
      <xdr:spPr>
        <a:xfrm>
          <a:off x="13652500" y="64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80691</xdr:rowOff>
    </xdr:from>
    <xdr:ext cx="469744" cy="259045"/>
    <xdr:sp macro="" textlink="">
      <xdr:nvSpPr>
        <xdr:cNvPr id="539" name="テキスト ボックス 538"/>
        <xdr:cNvSpPr txBox="1"/>
      </xdr:nvSpPr>
      <xdr:spPr>
        <a:xfrm>
          <a:off x="13468428" y="625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159070</xdr:rowOff>
    </xdr:from>
    <xdr:to>
      <xdr:col>85</xdr:col>
      <xdr:colOff>127000</xdr:colOff>
      <xdr:row>73</xdr:row>
      <xdr:rowOff>140874</xdr:rowOff>
    </xdr:to>
    <xdr:cxnSp macro="">
      <xdr:nvCxnSpPr>
        <xdr:cNvPr id="625" name="直線コネクタ 624"/>
        <xdr:cNvCxnSpPr/>
      </xdr:nvCxnSpPr>
      <xdr:spPr>
        <a:xfrm flipV="1">
          <a:off x="15481300" y="12503470"/>
          <a:ext cx="838200" cy="1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113518</xdr:rowOff>
    </xdr:from>
    <xdr:to>
      <xdr:col>81</xdr:col>
      <xdr:colOff>50800</xdr:colOff>
      <xdr:row>73</xdr:row>
      <xdr:rowOff>140874</xdr:rowOff>
    </xdr:to>
    <xdr:cxnSp macro="">
      <xdr:nvCxnSpPr>
        <xdr:cNvPr id="628" name="直線コネクタ 627"/>
        <xdr:cNvCxnSpPr/>
      </xdr:nvCxnSpPr>
      <xdr:spPr>
        <a:xfrm>
          <a:off x="14592300" y="12457918"/>
          <a:ext cx="889000" cy="1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113518</xdr:rowOff>
    </xdr:from>
    <xdr:to>
      <xdr:col>76</xdr:col>
      <xdr:colOff>114300</xdr:colOff>
      <xdr:row>72</xdr:row>
      <xdr:rowOff>114447</xdr:rowOff>
    </xdr:to>
    <xdr:cxnSp macro="">
      <xdr:nvCxnSpPr>
        <xdr:cNvPr id="631" name="直線コネクタ 630"/>
        <xdr:cNvCxnSpPr/>
      </xdr:nvCxnSpPr>
      <xdr:spPr>
        <a:xfrm flipV="1">
          <a:off x="13703300" y="12457918"/>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83548</xdr:rowOff>
    </xdr:from>
    <xdr:to>
      <xdr:col>71</xdr:col>
      <xdr:colOff>177800</xdr:colOff>
      <xdr:row>72</xdr:row>
      <xdr:rowOff>114447</xdr:rowOff>
    </xdr:to>
    <xdr:cxnSp macro="">
      <xdr:nvCxnSpPr>
        <xdr:cNvPr id="634" name="直線コネクタ 633"/>
        <xdr:cNvCxnSpPr/>
      </xdr:nvCxnSpPr>
      <xdr:spPr>
        <a:xfrm>
          <a:off x="12814300" y="124279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108270</xdr:rowOff>
    </xdr:from>
    <xdr:to>
      <xdr:col>85</xdr:col>
      <xdr:colOff>177800</xdr:colOff>
      <xdr:row>73</xdr:row>
      <xdr:rowOff>38420</xdr:rowOff>
    </xdr:to>
    <xdr:sp macro="" textlink="">
      <xdr:nvSpPr>
        <xdr:cNvPr id="644" name="楕円 643"/>
        <xdr:cNvSpPr/>
      </xdr:nvSpPr>
      <xdr:spPr>
        <a:xfrm>
          <a:off x="16268700" y="124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131147</xdr:rowOff>
    </xdr:from>
    <xdr:ext cx="599010" cy="259045"/>
    <xdr:sp macro="" textlink="">
      <xdr:nvSpPr>
        <xdr:cNvPr id="645" name="公債費該当値テキスト"/>
        <xdr:cNvSpPr txBox="1"/>
      </xdr:nvSpPr>
      <xdr:spPr>
        <a:xfrm>
          <a:off x="16370300" y="1230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90074</xdr:rowOff>
    </xdr:from>
    <xdr:to>
      <xdr:col>81</xdr:col>
      <xdr:colOff>101600</xdr:colOff>
      <xdr:row>74</xdr:row>
      <xdr:rowOff>20224</xdr:rowOff>
    </xdr:to>
    <xdr:sp macro="" textlink="">
      <xdr:nvSpPr>
        <xdr:cNvPr id="646" name="楕円 645"/>
        <xdr:cNvSpPr/>
      </xdr:nvSpPr>
      <xdr:spPr>
        <a:xfrm>
          <a:off x="15430500" y="126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36751</xdr:rowOff>
    </xdr:from>
    <xdr:ext cx="599010" cy="259045"/>
    <xdr:sp macro="" textlink="">
      <xdr:nvSpPr>
        <xdr:cNvPr id="647" name="テキスト ボックス 646"/>
        <xdr:cNvSpPr txBox="1"/>
      </xdr:nvSpPr>
      <xdr:spPr>
        <a:xfrm>
          <a:off x="15181795" y="1238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62718</xdr:rowOff>
    </xdr:from>
    <xdr:to>
      <xdr:col>76</xdr:col>
      <xdr:colOff>165100</xdr:colOff>
      <xdr:row>72</xdr:row>
      <xdr:rowOff>164318</xdr:rowOff>
    </xdr:to>
    <xdr:sp macro="" textlink="">
      <xdr:nvSpPr>
        <xdr:cNvPr id="648" name="楕円 647"/>
        <xdr:cNvSpPr/>
      </xdr:nvSpPr>
      <xdr:spPr>
        <a:xfrm>
          <a:off x="14541500" y="124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9395</xdr:rowOff>
    </xdr:from>
    <xdr:ext cx="599010" cy="259045"/>
    <xdr:sp macro="" textlink="">
      <xdr:nvSpPr>
        <xdr:cNvPr id="649" name="テキスト ボックス 648"/>
        <xdr:cNvSpPr txBox="1"/>
      </xdr:nvSpPr>
      <xdr:spPr>
        <a:xfrm>
          <a:off x="14292795" y="1218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63647</xdr:rowOff>
    </xdr:from>
    <xdr:to>
      <xdr:col>72</xdr:col>
      <xdr:colOff>38100</xdr:colOff>
      <xdr:row>72</xdr:row>
      <xdr:rowOff>165247</xdr:rowOff>
    </xdr:to>
    <xdr:sp macro="" textlink="">
      <xdr:nvSpPr>
        <xdr:cNvPr id="650" name="楕円 649"/>
        <xdr:cNvSpPr/>
      </xdr:nvSpPr>
      <xdr:spPr>
        <a:xfrm>
          <a:off x="13652500" y="124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10324</xdr:rowOff>
    </xdr:from>
    <xdr:ext cx="599010" cy="259045"/>
    <xdr:sp macro="" textlink="">
      <xdr:nvSpPr>
        <xdr:cNvPr id="651" name="テキスト ボックス 650"/>
        <xdr:cNvSpPr txBox="1"/>
      </xdr:nvSpPr>
      <xdr:spPr>
        <a:xfrm>
          <a:off x="13403795" y="1218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32748</xdr:rowOff>
    </xdr:from>
    <xdr:to>
      <xdr:col>67</xdr:col>
      <xdr:colOff>101600</xdr:colOff>
      <xdr:row>72</xdr:row>
      <xdr:rowOff>134348</xdr:rowOff>
    </xdr:to>
    <xdr:sp macro="" textlink="">
      <xdr:nvSpPr>
        <xdr:cNvPr id="652" name="楕円 651"/>
        <xdr:cNvSpPr/>
      </xdr:nvSpPr>
      <xdr:spPr>
        <a:xfrm>
          <a:off x="12763500" y="123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150875</xdr:rowOff>
    </xdr:from>
    <xdr:ext cx="599010" cy="259045"/>
    <xdr:sp macro="" textlink="">
      <xdr:nvSpPr>
        <xdr:cNvPr id="653" name="テキスト ボックス 652"/>
        <xdr:cNvSpPr txBox="1"/>
      </xdr:nvSpPr>
      <xdr:spPr>
        <a:xfrm>
          <a:off x="12514795" y="1215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85522</xdr:rowOff>
    </xdr:from>
    <xdr:to>
      <xdr:col>85</xdr:col>
      <xdr:colOff>127000</xdr:colOff>
      <xdr:row>99</xdr:row>
      <xdr:rowOff>47541</xdr:rowOff>
    </xdr:to>
    <xdr:cxnSp macro="">
      <xdr:nvCxnSpPr>
        <xdr:cNvPr id="684" name="直線コネクタ 683"/>
        <xdr:cNvCxnSpPr/>
      </xdr:nvCxnSpPr>
      <xdr:spPr>
        <a:xfrm>
          <a:off x="15481300" y="16716172"/>
          <a:ext cx="838200" cy="30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85522</xdr:rowOff>
    </xdr:from>
    <xdr:to>
      <xdr:col>81</xdr:col>
      <xdr:colOff>50800</xdr:colOff>
      <xdr:row>98</xdr:row>
      <xdr:rowOff>97540</xdr:rowOff>
    </xdr:to>
    <xdr:cxnSp macro="">
      <xdr:nvCxnSpPr>
        <xdr:cNvPr id="687" name="直線コネクタ 686"/>
        <xdr:cNvCxnSpPr/>
      </xdr:nvCxnSpPr>
      <xdr:spPr>
        <a:xfrm flipV="1">
          <a:off x="14592300" y="16716172"/>
          <a:ext cx="8890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73569</xdr:rowOff>
    </xdr:from>
    <xdr:to>
      <xdr:col>76</xdr:col>
      <xdr:colOff>114300</xdr:colOff>
      <xdr:row>98</xdr:row>
      <xdr:rowOff>97540</xdr:rowOff>
    </xdr:to>
    <xdr:cxnSp macro="">
      <xdr:nvCxnSpPr>
        <xdr:cNvPr id="690" name="直線コネクタ 689"/>
        <xdr:cNvCxnSpPr/>
      </xdr:nvCxnSpPr>
      <xdr:spPr>
        <a:xfrm>
          <a:off x="13703300" y="16875669"/>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30811</xdr:rowOff>
    </xdr:from>
    <xdr:to>
      <xdr:col>71</xdr:col>
      <xdr:colOff>177800</xdr:colOff>
      <xdr:row>98</xdr:row>
      <xdr:rowOff>73569</xdr:rowOff>
    </xdr:to>
    <xdr:cxnSp macro="">
      <xdr:nvCxnSpPr>
        <xdr:cNvPr id="693" name="直線コネクタ 692"/>
        <xdr:cNvCxnSpPr/>
      </xdr:nvCxnSpPr>
      <xdr:spPr>
        <a:xfrm>
          <a:off x="12814300" y="16832911"/>
          <a:ext cx="889000" cy="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168191</xdr:rowOff>
    </xdr:from>
    <xdr:to>
      <xdr:col>85</xdr:col>
      <xdr:colOff>177800</xdr:colOff>
      <xdr:row>99</xdr:row>
      <xdr:rowOff>98341</xdr:rowOff>
    </xdr:to>
    <xdr:sp macro="" textlink="">
      <xdr:nvSpPr>
        <xdr:cNvPr id="703" name="楕円 702"/>
        <xdr:cNvSpPr/>
      </xdr:nvSpPr>
      <xdr:spPr>
        <a:xfrm>
          <a:off x="16268700" y="169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83118</xdr:rowOff>
    </xdr:from>
    <xdr:ext cx="469744" cy="259045"/>
    <xdr:sp macro="" textlink="">
      <xdr:nvSpPr>
        <xdr:cNvPr id="704" name="積立金該当値テキスト"/>
        <xdr:cNvSpPr txBox="1"/>
      </xdr:nvSpPr>
      <xdr:spPr>
        <a:xfrm>
          <a:off x="16370300" y="1688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34722</xdr:rowOff>
    </xdr:from>
    <xdr:to>
      <xdr:col>81</xdr:col>
      <xdr:colOff>101600</xdr:colOff>
      <xdr:row>97</xdr:row>
      <xdr:rowOff>136322</xdr:rowOff>
    </xdr:to>
    <xdr:sp macro="" textlink="">
      <xdr:nvSpPr>
        <xdr:cNvPr id="705" name="楕円 704"/>
        <xdr:cNvSpPr/>
      </xdr:nvSpPr>
      <xdr:spPr>
        <a:xfrm>
          <a:off x="15430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152849</xdr:rowOff>
    </xdr:from>
    <xdr:ext cx="534377" cy="259045"/>
    <xdr:sp macro="" textlink="">
      <xdr:nvSpPr>
        <xdr:cNvPr id="706" name="テキスト ボックス 705"/>
        <xdr:cNvSpPr txBox="1"/>
      </xdr:nvSpPr>
      <xdr:spPr>
        <a:xfrm>
          <a:off x="15214111" y="164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46740</xdr:rowOff>
    </xdr:from>
    <xdr:to>
      <xdr:col>76</xdr:col>
      <xdr:colOff>165100</xdr:colOff>
      <xdr:row>98</xdr:row>
      <xdr:rowOff>148340</xdr:rowOff>
    </xdr:to>
    <xdr:sp macro="" textlink="">
      <xdr:nvSpPr>
        <xdr:cNvPr id="707" name="楕円 706"/>
        <xdr:cNvSpPr/>
      </xdr:nvSpPr>
      <xdr:spPr>
        <a:xfrm>
          <a:off x="14541500" y="16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139467</xdr:rowOff>
    </xdr:from>
    <xdr:ext cx="534377" cy="259045"/>
    <xdr:sp macro="" textlink="">
      <xdr:nvSpPr>
        <xdr:cNvPr id="708" name="テキスト ボックス 707"/>
        <xdr:cNvSpPr txBox="1"/>
      </xdr:nvSpPr>
      <xdr:spPr>
        <a:xfrm>
          <a:off x="14325111" y="169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22769</xdr:rowOff>
    </xdr:from>
    <xdr:to>
      <xdr:col>72</xdr:col>
      <xdr:colOff>38100</xdr:colOff>
      <xdr:row>98</xdr:row>
      <xdr:rowOff>124369</xdr:rowOff>
    </xdr:to>
    <xdr:sp macro="" textlink="">
      <xdr:nvSpPr>
        <xdr:cNvPr id="709" name="楕円 708"/>
        <xdr:cNvSpPr/>
      </xdr:nvSpPr>
      <xdr:spPr>
        <a:xfrm>
          <a:off x="13652500" y="168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115496</xdr:rowOff>
    </xdr:from>
    <xdr:ext cx="534377" cy="259045"/>
    <xdr:sp macro="" textlink="">
      <xdr:nvSpPr>
        <xdr:cNvPr id="710" name="テキスト ボックス 709"/>
        <xdr:cNvSpPr txBox="1"/>
      </xdr:nvSpPr>
      <xdr:spPr>
        <a:xfrm>
          <a:off x="13436111" y="169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151461</xdr:rowOff>
    </xdr:from>
    <xdr:to>
      <xdr:col>67</xdr:col>
      <xdr:colOff>101600</xdr:colOff>
      <xdr:row>98</xdr:row>
      <xdr:rowOff>81611</xdr:rowOff>
    </xdr:to>
    <xdr:sp macro="" textlink="">
      <xdr:nvSpPr>
        <xdr:cNvPr id="711" name="楕円 710"/>
        <xdr:cNvSpPr/>
      </xdr:nvSpPr>
      <xdr:spPr>
        <a:xfrm>
          <a:off x="12763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98138</xdr:rowOff>
    </xdr:from>
    <xdr:ext cx="534377" cy="259045"/>
    <xdr:sp macro="" textlink="">
      <xdr:nvSpPr>
        <xdr:cNvPr id="712" name="テキスト ボックス 711"/>
        <xdr:cNvSpPr txBox="1"/>
      </xdr:nvSpPr>
      <xdr:spPr>
        <a:xfrm>
          <a:off x="12547111" y="165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39801</xdr:rowOff>
    </xdr:from>
    <xdr:to>
      <xdr:col>116</xdr:col>
      <xdr:colOff>63500</xdr:colOff>
      <xdr:row>39</xdr:row>
      <xdr:rowOff>44450</xdr:rowOff>
    </xdr:to>
    <xdr:cxnSp macro="">
      <xdr:nvCxnSpPr>
        <xdr:cNvPr id="741" name="直線コネクタ 740"/>
        <xdr:cNvCxnSpPr/>
      </xdr:nvCxnSpPr>
      <xdr:spPr>
        <a:xfrm flipV="1">
          <a:off x="21323300" y="67263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149987</xdr:rowOff>
    </xdr:from>
    <xdr:to>
      <xdr:col>111</xdr:col>
      <xdr:colOff>177800</xdr:colOff>
      <xdr:row>39</xdr:row>
      <xdr:rowOff>44450</xdr:rowOff>
    </xdr:to>
    <xdr:cxnSp macro="">
      <xdr:nvCxnSpPr>
        <xdr:cNvPr id="744" name="直線コネクタ 743"/>
        <xdr:cNvCxnSpPr/>
      </xdr:nvCxnSpPr>
      <xdr:spPr>
        <a:xfrm>
          <a:off x="20434300" y="6665087"/>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149987</xdr:rowOff>
    </xdr:from>
    <xdr:to>
      <xdr:col>107</xdr:col>
      <xdr:colOff>50800</xdr:colOff>
      <xdr:row>38</xdr:row>
      <xdr:rowOff>152654</xdr:rowOff>
    </xdr:to>
    <xdr:cxnSp macro="">
      <xdr:nvCxnSpPr>
        <xdr:cNvPr id="747" name="直線コネクタ 746"/>
        <xdr:cNvCxnSpPr/>
      </xdr:nvCxnSpPr>
      <xdr:spPr>
        <a:xfrm flipV="1">
          <a:off x="19545300" y="66650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152654</xdr:rowOff>
    </xdr:from>
    <xdr:to>
      <xdr:col>102</xdr:col>
      <xdr:colOff>114300</xdr:colOff>
      <xdr:row>38</xdr:row>
      <xdr:rowOff>155016</xdr:rowOff>
    </xdr:to>
    <xdr:cxnSp macro="">
      <xdr:nvCxnSpPr>
        <xdr:cNvPr id="750" name="直線コネクタ 749"/>
        <xdr:cNvCxnSpPr/>
      </xdr:nvCxnSpPr>
      <xdr:spPr>
        <a:xfrm flipV="1">
          <a:off x="18656300" y="666775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160451</xdr:rowOff>
    </xdr:from>
    <xdr:to>
      <xdr:col>116</xdr:col>
      <xdr:colOff>114300</xdr:colOff>
      <xdr:row>39</xdr:row>
      <xdr:rowOff>90601</xdr:rowOff>
    </xdr:to>
    <xdr:sp macro="" textlink="">
      <xdr:nvSpPr>
        <xdr:cNvPr id="760" name="楕円 759"/>
        <xdr:cNvSpPr/>
      </xdr:nvSpPr>
      <xdr:spPr>
        <a:xfrm>
          <a:off x="221107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75378</xdr:rowOff>
    </xdr:from>
    <xdr:ext cx="313932" cy="259045"/>
    <xdr:sp macro="" textlink="">
      <xdr:nvSpPr>
        <xdr:cNvPr id="761" name="投資及び出資金該当値テキスト"/>
        <xdr:cNvSpPr txBox="1"/>
      </xdr:nvSpPr>
      <xdr:spPr>
        <a:xfrm>
          <a:off x="22212300" y="659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99187</xdr:rowOff>
    </xdr:from>
    <xdr:to>
      <xdr:col>107</xdr:col>
      <xdr:colOff>101600</xdr:colOff>
      <xdr:row>39</xdr:row>
      <xdr:rowOff>29337</xdr:rowOff>
    </xdr:to>
    <xdr:sp macro="" textlink="">
      <xdr:nvSpPr>
        <xdr:cNvPr id="764" name="楕円 763"/>
        <xdr:cNvSpPr/>
      </xdr:nvSpPr>
      <xdr:spPr>
        <a:xfrm>
          <a:off x="20383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20464</xdr:rowOff>
    </xdr:from>
    <xdr:ext cx="378565" cy="259045"/>
    <xdr:sp macro="" textlink="">
      <xdr:nvSpPr>
        <xdr:cNvPr id="765" name="テキスト ボックス 764"/>
        <xdr:cNvSpPr txBox="1"/>
      </xdr:nvSpPr>
      <xdr:spPr>
        <a:xfrm>
          <a:off x="20245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101854</xdr:rowOff>
    </xdr:from>
    <xdr:to>
      <xdr:col>102</xdr:col>
      <xdr:colOff>165100</xdr:colOff>
      <xdr:row>39</xdr:row>
      <xdr:rowOff>32004</xdr:rowOff>
    </xdr:to>
    <xdr:sp macro="" textlink="">
      <xdr:nvSpPr>
        <xdr:cNvPr id="766" name="楕円 765"/>
        <xdr:cNvSpPr/>
      </xdr:nvSpPr>
      <xdr:spPr>
        <a:xfrm>
          <a:off x="19494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23131</xdr:rowOff>
    </xdr:from>
    <xdr:ext cx="378565" cy="259045"/>
    <xdr:sp macro="" textlink="">
      <xdr:nvSpPr>
        <xdr:cNvPr id="767" name="テキスト ボックス 766"/>
        <xdr:cNvSpPr txBox="1"/>
      </xdr:nvSpPr>
      <xdr:spPr>
        <a:xfrm>
          <a:off x="19356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104216</xdr:rowOff>
    </xdr:from>
    <xdr:to>
      <xdr:col>98</xdr:col>
      <xdr:colOff>38100</xdr:colOff>
      <xdr:row>39</xdr:row>
      <xdr:rowOff>34366</xdr:rowOff>
    </xdr:to>
    <xdr:sp macro="" textlink="">
      <xdr:nvSpPr>
        <xdr:cNvPr id="768" name="楕円 767"/>
        <xdr:cNvSpPr/>
      </xdr:nvSpPr>
      <xdr:spPr>
        <a:xfrm>
          <a:off x="18605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25493</xdr:rowOff>
    </xdr:from>
    <xdr:ext cx="378565" cy="259045"/>
    <xdr:sp macro="" textlink="">
      <xdr:nvSpPr>
        <xdr:cNvPr id="769" name="テキスト ボックス 768"/>
        <xdr:cNvSpPr txBox="1"/>
      </xdr:nvSpPr>
      <xdr:spPr>
        <a:xfrm>
          <a:off x="18467017" y="671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33934</xdr:rowOff>
    </xdr:from>
    <xdr:to>
      <xdr:col>116</xdr:col>
      <xdr:colOff>63500</xdr:colOff>
      <xdr:row>59</xdr:row>
      <xdr:rowOff>44450</xdr:rowOff>
    </xdr:to>
    <xdr:cxnSp macro="">
      <xdr:nvCxnSpPr>
        <xdr:cNvPr id="798" name="直線コネクタ 797"/>
        <xdr:cNvCxnSpPr/>
      </xdr:nvCxnSpPr>
      <xdr:spPr>
        <a:xfrm flipV="1">
          <a:off x="21323300" y="1014948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154584</xdr:rowOff>
    </xdr:from>
    <xdr:to>
      <xdr:col>116</xdr:col>
      <xdr:colOff>114300</xdr:colOff>
      <xdr:row>59</xdr:row>
      <xdr:rowOff>84734</xdr:rowOff>
    </xdr:to>
    <xdr:sp macro="" textlink="">
      <xdr:nvSpPr>
        <xdr:cNvPr id="817" name="楕円 816"/>
        <xdr:cNvSpPr/>
      </xdr:nvSpPr>
      <xdr:spPr>
        <a:xfrm>
          <a:off x="221107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85587</xdr:rowOff>
    </xdr:from>
    <xdr:to>
      <xdr:col>116</xdr:col>
      <xdr:colOff>63500</xdr:colOff>
      <xdr:row>71</xdr:row>
      <xdr:rowOff>63723</xdr:rowOff>
    </xdr:to>
    <xdr:cxnSp macro="">
      <xdr:nvCxnSpPr>
        <xdr:cNvPr id="858" name="直線コネクタ 857"/>
        <xdr:cNvCxnSpPr/>
      </xdr:nvCxnSpPr>
      <xdr:spPr>
        <a:xfrm flipV="1">
          <a:off x="21323300" y="12087087"/>
          <a:ext cx="838200" cy="1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63723</xdr:rowOff>
    </xdr:from>
    <xdr:to>
      <xdr:col>111</xdr:col>
      <xdr:colOff>177800</xdr:colOff>
      <xdr:row>71</xdr:row>
      <xdr:rowOff>71626</xdr:rowOff>
    </xdr:to>
    <xdr:cxnSp macro="">
      <xdr:nvCxnSpPr>
        <xdr:cNvPr id="861" name="直線コネクタ 860"/>
        <xdr:cNvCxnSpPr/>
      </xdr:nvCxnSpPr>
      <xdr:spPr>
        <a:xfrm flipV="1">
          <a:off x="20434300" y="1223667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61454</xdr:rowOff>
    </xdr:from>
    <xdr:to>
      <xdr:col>107</xdr:col>
      <xdr:colOff>50800</xdr:colOff>
      <xdr:row>71</xdr:row>
      <xdr:rowOff>71626</xdr:rowOff>
    </xdr:to>
    <xdr:cxnSp macro="">
      <xdr:nvCxnSpPr>
        <xdr:cNvPr id="864" name="直線コネクタ 863"/>
        <xdr:cNvCxnSpPr/>
      </xdr:nvCxnSpPr>
      <xdr:spPr>
        <a:xfrm>
          <a:off x="19545300" y="1223440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163523</xdr:rowOff>
    </xdr:from>
    <xdr:to>
      <xdr:col>102</xdr:col>
      <xdr:colOff>114300</xdr:colOff>
      <xdr:row>71</xdr:row>
      <xdr:rowOff>61454</xdr:rowOff>
    </xdr:to>
    <xdr:cxnSp macro="">
      <xdr:nvCxnSpPr>
        <xdr:cNvPr id="867" name="直線コネクタ 866"/>
        <xdr:cNvCxnSpPr/>
      </xdr:nvCxnSpPr>
      <xdr:spPr>
        <a:xfrm>
          <a:off x="18656300" y="12165023"/>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34787</xdr:rowOff>
    </xdr:from>
    <xdr:to>
      <xdr:col>116</xdr:col>
      <xdr:colOff>114300</xdr:colOff>
      <xdr:row>70</xdr:row>
      <xdr:rowOff>136387</xdr:rowOff>
    </xdr:to>
    <xdr:sp macro="" textlink="">
      <xdr:nvSpPr>
        <xdr:cNvPr id="877" name="楕円 876"/>
        <xdr:cNvSpPr/>
      </xdr:nvSpPr>
      <xdr:spPr>
        <a:xfrm>
          <a:off x="22110700" y="120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159264</xdr:rowOff>
    </xdr:from>
    <xdr:ext cx="599010" cy="259045"/>
    <xdr:sp macro="" textlink="">
      <xdr:nvSpPr>
        <xdr:cNvPr id="878" name="繰出金該当値テキスト"/>
        <xdr:cNvSpPr txBox="1"/>
      </xdr:nvSpPr>
      <xdr:spPr>
        <a:xfrm>
          <a:off x="22212300" y="1198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12923</xdr:rowOff>
    </xdr:from>
    <xdr:to>
      <xdr:col>112</xdr:col>
      <xdr:colOff>38100</xdr:colOff>
      <xdr:row>71</xdr:row>
      <xdr:rowOff>114523</xdr:rowOff>
    </xdr:to>
    <xdr:sp macro="" textlink="">
      <xdr:nvSpPr>
        <xdr:cNvPr id="879" name="楕円 878"/>
        <xdr:cNvSpPr/>
      </xdr:nvSpPr>
      <xdr:spPr>
        <a:xfrm>
          <a:off x="21272500" y="121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131050</xdr:rowOff>
    </xdr:from>
    <xdr:ext cx="599010" cy="259045"/>
    <xdr:sp macro="" textlink="">
      <xdr:nvSpPr>
        <xdr:cNvPr id="880" name="テキスト ボックス 879"/>
        <xdr:cNvSpPr txBox="1"/>
      </xdr:nvSpPr>
      <xdr:spPr>
        <a:xfrm>
          <a:off x="21023795" y="1196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20826</xdr:rowOff>
    </xdr:from>
    <xdr:to>
      <xdr:col>107</xdr:col>
      <xdr:colOff>101600</xdr:colOff>
      <xdr:row>71</xdr:row>
      <xdr:rowOff>122426</xdr:rowOff>
    </xdr:to>
    <xdr:sp macro="" textlink="">
      <xdr:nvSpPr>
        <xdr:cNvPr id="881" name="楕円 880"/>
        <xdr:cNvSpPr/>
      </xdr:nvSpPr>
      <xdr:spPr>
        <a:xfrm>
          <a:off x="20383500" y="12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138953</xdr:rowOff>
    </xdr:from>
    <xdr:ext cx="599010" cy="259045"/>
    <xdr:sp macro="" textlink="">
      <xdr:nvSpPr>
        <xdr:cNvPr id="882" name="テキスト ボックス 881"/>
        <xdr:cNvSpPr txBox="1"/>
      </xdr:nvSpPr>
      <xdr:spPr>
        <a:xfrm>
          <a:off x="20134795" y="119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10654</xdr:rowOff>
    </xdr:from>
    <xdr:to>
      <xdr:col>102</xdr:col>
      <xdr:colOff>165100</xdr:colOff>
      <xdr:row>71</xdr:row>
      <xdr:rowOff>112254</xdr:rowOff>
    </xdr:to>
    <xdr:sp macro="" textlink="">
      <xdr:nvSpPr>
        <xdr:cNvPr id="883" name="楕円 882"/>
        <xdr:cNvSpPr/>
      </xdr:nvSpPr>
      <xdr:spPr>
        <a:xfrm>
          <a:off x="19494500" y="121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128781</xdr:rowOff>
    </xdr:from>
    <xdr:ext cx="599010" cy="259045"/>
    <xdr:sp macro="" textlink="">
      <xdr:nvSpPr>
        <xdr:cNvPr id="884" name="テキスト ボックス 883"/>
        <xdr:cNvSpPr txBox="1"/>
      </xdr:nvSpPr>
      <xdr:spPr>
        <a:xfrm>
          <a:off x="19245795" y="119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112723</xdr:rowOff>
    </xdr:from>
    <xdr:to>
      <xdr:col>98</xdr:col>
      <xdr:colOff>38100</xdr:colOff>
      <xdr:row>71</xdr:row>
      <xdr:rowOff>42873</xdr:rowOff>
    </xdr:to>
    <xdr:sp macro="" textlink="">
      <xdr:nvSpPr>
        <xdr:cNvPr id="885" name="楕円 884"/>
        <xdr:cNvSpPr/>
      </xdr:nvSpPr>
      <xdr:spPr>
        <a:xfrm>
          <a:off x="18605500" y="121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59400</xdr:rowOff>
    </xdr:from>
    <xdr:ext cx="599010" cy="259045"/>
    <xdr:sp macro="" textlink="">
      <xdr:nvSpPr>
        <xdr:cNvPr id="886" name="テキスト ボックス 885"/>
        <xdr:cNvSpPr txBox="1"/>
      </xdr:nvSpPr>
      <xdr:spPr>
        <a:xfrm>
          <a:off x="18356795" y="118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949,980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・人件費は、類似団体と比べてかなり高い傾向にある。定員適正化計画に基づき引き続き定数適正化を進め、人件費の圧縮に努める必要がある。</a:t>
          </a:r>
        </a:p>
        <a:p>
          <a:r>
            <a:rPr kumimoji="1" lang="ja-JP" altLang="en-US" sz="1300">
              <a:latin typeface="ＭＳ Ｐゴシック" panose="020B0600070205080204" pitchFamily="50" charset="-128"/>
              <a:ea typeface="ＭＳ Ｐゴシック" panose="020B0600070205080204" pitchFamily="50" charset="-128"/>
            </a:rPr>
            <a:t>・公債費は、類似団体と比較してかなり高い状況である。後年度負担の軽減を図るため繰上償還を毎年実施しているためである。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1,024,123</a:t>
          </a:r>
          <a:r>
            <a:rPr kumimoji="1" lang="ja-JP" altLang="en-US" sz="1300">
              <a:latin typeface="ＭＳ Ｐゴシック" panose="020B0600070205080204" pitchFamily="50" charset="-128"/>
              <a:ea typeface="ＭＳ Ｐゴシック" panose="020B0600070205080204" pitchFamily="50" charset="-128"/>
            </a:rPr>
            <a:t>千円実施している。</a:t>
          </a:r>
        </a:p>
        <a:p>
          <a:r>
            <a:rPr kumimoji="1" lang="ja-JP" altLang="en-US" sz="1300">
              <a:latin typeface="ＭＳ Ｐゴシック" panose="020B0600070205080204" pitchFamily="50" charset="-128"/>
              <a:ea typeface="ＭＳ Ｐゴシック" panose="020B0600070205080204" pitchFamily="50" charset="-128"/>
            </a:rPr>
            <a:t>・繰出金は、類似団体で最も高い状況にある。水道・下水道事業について、今後、施設の大量更新時期を迎えることから経営の悪化が懸念され、繰出金については、今後とも同程度となる。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・普通建設事業費（うち更新整備）は、類似団体で高い状況にあるが、</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年度に大型事業（三日月支所大規模改造工事等）を実施したことによる。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122065</xdr:rowOff>
    </xdr:from>
    <xdr:to>
      <xdr:col>24</xdr:col>
      <xdr:colOff>63500</xdr:colOff>
      <xdr:row>32</xdr:row>
      <xdr:rowOff>61323</xdr:rowOff>
    </xdr:to>
    <xdr:cxnSp macro="">
      <xdr:nvCxnSpPr>
        <xdr:cNvPr id="63" name="直線コネクタ 62"/>
        <xdr:cNvCxnSpPr/>
      </xdr:nvCxnSpPr>
      <xdr:spPr>
        <a:xfrm>
          <a:off x="3797300" y="5437015"/>
          <a:ext cx="8382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122065</xdr:rowOff>
    </xdr:from>
    <xdr:to>
      <xdr:col>19</xdr:col>
      <xdr:colOff>177800</xdr:colOff>
      <xdr:row>32</xdr:row>
      <xdr:rowOff>17236</xdr:rowOff>
    </xdr:to>
    <xdr:cxnSp macro="">
      <xdr:nvCxnSpPr>
        <xdr:cNvPr id="66" name="直線コネクタ 65"/>
        <xdr:cNvCxnSpPr/>
      </xdr:nvCxnSpPr>
      <xdr:spPr>
        <a:xfrm flipV="1">
          <a:off x="2908300" y="5437015"/>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17236</xdr:rowOff>
    </xdr:from>
    <xdr:to>
      <xdr:col>15</xdr:col>
      <xdr:colOff>50800</xdr:colOff>
      <xdr:row>32</xdr:row>
      <xdr:rowOff>42708</xdr:rowOff>
    </xdr:to>
    <xdr:cxnSp macro="">
      <xdr:nvCxnSpPr>
        <xdr:cNvPr id="69" name="直線コネクタ 68"/>
        <xdr:cNvCxnSpPr/>
      </xdr:nvCxnSpPr>
      <xdr:spPr>
        <a:xfrm flipV="1">
          <a:off x="2019300" y="5503636"/>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42708</xdr:rowOff>
    </xdr:from>
    <xdr:to>
      <xdr:col>10</xdr:col>
      <xdr:colOff>114300</xdr:colOff>
      <xdr:row>32</xdr:row>
      <xdr:rowOff>88428</xdr:rowOff>
    </xdr:to>
    <xdr:cxnSp macro="">
      <xdr:nvCxnSpPr>
        <xdr:cNvPr id="72" name="直線コネクタ 71"/>
        <xdr:cNvCxnSpPr/>
      </xdr:nvCxnSpPr>
      <xdr:spPr>
        <a:xfrm flipV="1">
          <a:off x="1130300" y="5529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10523</xdr:rowOff>
    </xdr:from>
    <xdr:to>
      <xdr:col>24</xdr:col>
      <xdr:colOff>114300</xdr:colOff>
      <xdr:row>32</xdr:row>
      <xdr:rowOff>112123</xdr:rowOff>
    </xdr:to>
    <xdr:sp macro="" textlink="">
      <xdr:nvSpPr>
        <xdr:cNvPr id="82" name="楕円 81"/>
        <xdr:cNvSpPr/>
      </xdr:nvSpPr>
      <xdr:spPr>
        <a:xfrm>
          <a:off x="45847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33400</xdr:rowOff>
    </xdr:from>
    <xdr:ext cx="469744" cy="259045"/>
    <xdr:sp macro="" textlink="">
      <xdr:nvSpPr>
        <xdr:cNvPr id="83" name="議会費該当値テキスト"/>
        <xdr:cNvSpPr txBox="1"/>
      </xdr:nvSpPr>
      <xdr:spPr>
        <a:xfrm>
          <a:off x="4686300" y="53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71265</xdr:rowOff>
    </xdr:from>
    <xdr:to>
      <xdr:col>20</xdr:col>
      <xdr:colOff>38100</xdr:colOff>
      <xdr:row>32</xdr:row>
      <xdr:rowOff>1415</xdr:rowOff>
    </xdr:to>
    <xdr:sp macro="" textlink="">
      <xdr:nvSpPr>
        <xdr:cNvPr id="84" name="楕円 83"/>
        <xdr:cNvSpPr/>
      </xdr:nvSpPr>
      <xdr:spPr>
        <a:xfrm>
          <a:off x="3746500" y="53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17942</xdr:rowOff>
    </xdr:from>
    <xdr:ext cx="469744" cy="259045"/>
    <xdr:sp macro="" textlink="">
      <xdr:nvSpPr>
        <xdr:cNvPr id="85" name="テキスト ボックス 84"/>
        <xdr:cNvSpPr txBox="1"/>
      </xdr:nvSpPr>
      <xdr:spPr>
        <a:xfrm>
          <a:off x="3562428" y="516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137886</xdr:rowOff>
    </xdr:from>
    <xdr:to>
      <xdr:col>15</xdr:col>
      <xdr:colOff>101600</xdr:colOff>
      <xdr:row>32</xdr:row>
      <xdr:rowOff>68036</xdr:rowOff>
    </xdr:to>
    <xdr:sp macro="" textlink="">
      <xdr:nvSpPr>
        <xdr:cNvPr id="86" name="楕円 85"/>
        <xdr:cNvSpPr/>
      </xdr:nvSpPr>
      <xdr:spPr>
        <a:xfrm>
          <a:off x="2857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84563</xdr:rowOff>
    </xdr:from>
    <xdr:ext cx="469744" cy="259045"/>
    <xdr:sp macro="" textlink="">
      <xdr:nvSpPr>
        <xdr:cNvPr id="87" name="テキスト ボックス 86"/>
        <xdr:cNvSpPr txBox="1"/>
      </xdr:nvSpPr>
      <xdr:spPr>
        <a:xfrm>
          <a:off x="2673428"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163358</xdr:rowOff>
    </xdr:from>
    <xdr:to>
      <xdr:col>10</xdr:col>
      <xdr:colOff>165100</xdr:colOff>
      <xdr:row>32</xdr:row>
      <xdr:rowOff>93508</xdr:rowOff>
    </xdr:to>
    <xdr:sp macro="" textlink="">
      <xdr:nvSpPr>
        <xdr:cNvPr id="88" name="楕円 87"/>
        <xdr:cNvSpPr/>
      </xdr:nvSpPr>
      <xdr:spPr>
        <a:xfrm>
          <a:off x="1968500" y="5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110035</xdr:rowOff>
    </xdr:from>
    <xdr:ext cx="469744" cy="259045"/>
    <xdr:sp macro="" textlink="">
      <xdr:nvSpPr>
        <xdr:cNvPr id="89" name="テキスト ボックス 88"/>
        <xdr:cNvSpPr txBox="1"/>
      </xdr:nvSpPr>
      <xdr:spPr>
        <a:xfrm>
          <a:off x="1784428" y="52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37628</xdr:rowOff>
    </xdr:from>
    <xdr:to>
      <xdr:col>6</xdr:col>
      <xdr:colOff>38100</xdr:colOff>
      <xdr:row>32</xdr:row>
      <xdr:rowOff>139228</xdr:rowOff>
    </xdr:to>
    <xdr:sp macro="" textlink="">
      <xdr:nvSpPr>
        <xdr:cNvPr id="90" name="楕円 89"/>
        <xdr:cNvSpPr/>
      </xdr:nvSpPr>
      <xdr:spPr>
        <a:xfrm>
          <a:off x="1079500" y="55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155755</xdr:rowOff>
    </xdr:from>
    <xdr:ext cx="469744" cy="259045"/>
    <xdr:sp macro="" textlink="">
      <xdr:nvSpPr>
        <xdr:cNvPr id="91" name="テキスト ボックス 90"/>
        <xdr:cNvSpPr txBox="1"/>
      </xdr:nvSpPr>
      <xdr:spPr>
        <a:xfrm>
          <a:off x="895428" y="52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108007</xdr:rowOff>
    </xdr:from>
    <xdr:to>
      <xdr:col>24</xdr:col>
      <xdr:colOff>63500</xdr:colOff>
      <xdr:row>58</xdr:row>
      <xdr:rowOff>10038</xdr:rowOff>
    </xdr:to>
    <xdr:cxnSp macro="">
      <xdr:nvCxnSpPr>
        <xdr:cNvPr id="119" name="直線コネクタ 118"/>
        <xdr:cNvCxnSpPr/>
      </xdr:nvCxnSpPr>
      <xdr:spPr>
        <a:xfrm flipV="1">
          <a:off x="3797300" y="9537757"/>
          <a:ext cx="838200" cy="4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10038</xdr:rowOff>
    </xdr:from>
    <xdr:to>
      <xdr:col>19</xdr:col>
      <xdr:colOff>177800</xdr:colOff>
      <xdr:row>58</xdr:row>
      <xdr:rowOff>126834</xdr:rowOff>
    </xdr:to>
    <xdr:cxnSp macro="">
      <xdr:nvCxnSpPr>
        <xdr:cNvPr id="122" name="直線コネクタ 121"/>
        <xdr:cNvCxnSpPr/>
      </xdr:nvCxnSpPr>
      <xdr:spPr>
        <a:xfrm flipV="1">
          <a:off x="2908300" y="9954138"/>
          <a:ext cx="8890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126834</xdr:rowOff>
    </xdr:from>
    <xdr:to>
      <xdr:col>15</xdr:col>
      <xdr:colOff>50800</xdr:colOff>
      <xdr:row>59</xdr:row>
      <xdr:rowOff>14834</xdr:rowOff>
    </xdr:to>
    <xdr:cxnSp macro="">
      <xdr:nvCxnSpPr>
        <xdr:cNvPr id="125" name="直線コネクタ 124"/>
        <xdr:cNvCxnSpPr/>
      </xdr:nvCxnSpPr>
      <xdr:spPr>
        <a:xfrm flipV="1">
          <a:off x="2019300" y="1007093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154033</xdr:rowOff>
    </xdr:from>
    <xdr:to>
      <xdr:col>10</xdr:col>
      <xdr:colOff>114300</xdr:colOff>
      <xdr:row>59</xdr:row>
      <xdr:rowOff>14834</xdr:rowOff>
    </xdr:to>
    <xdr:cxnSp macro="">
      <xdr:nvCxnSpPr>
        <xdr:cNvPr id="128" name="直線コネクタ 127"/>
        <xdr:cNvCxnSpPr/>
      </xdr:nvCxnSpPr>
      <xdr:spPr>
        <a:xfrm>
          <a:off x="1130300" y="10098133"/>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57207</xdr:rowOff>
    </xdr:from>
    <xdr:to>
      <xdr:col>24</xdr:col>
      <xdr:colOff>114300</xdr:colOff>
      <xdr:row>55</xdr:row>
      <xdr:rowOff>158807</xdr:rowOff>
    </xdr:to>
    <xdr:sp macro="" textlink="">
      <xdr:nvSpPr>
        <xdr:cNvPr id="138" name="楕円 137"/>
        <xdr:cNvSpPr/>
      </xdr:nvSpPr>
      <xdr:spPr>
        <a:xfrm>
          <a:off x="4584700" y="9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80084</xdr:rowOff>
    </xdr:from>
    <xdr:ext cx="599010" cy="259045"/>
    <xdr:sp macro="" textlink="">
      <xdr:nvSpPr>
        <xdr:cNvPr id="139" name="総務費該当値テキスト"/>
        <xdr:cNvSpPr txBox="1"/>
      </xdr:nvSpPr>
      <xdr:spPr>
        <a:xfrm>
          <a:off x="4686300" y="933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130688</xdr:rowOff>
    </xdr:from>
    <xdr:to>
      <xdr:col>20</xdr:col>
      <xdr:colOff>38100</xdr:colOff>
      <xdr:row>58</xdr:row>
      <xdr:rowOff>60838</xdr:rowOff>
    </xdr:to>
    <xdr:sp macro="" textlink="">
      <xdr:nvSpPr>
        <xdr:cNvPr id="140" name="楕円 139"/>
        <xdr:cNvSpPr/>
      </xdr:nvSpPr>
      <xdr:spPr>
        <a:xfrm>
          <a:off x="3746500" y="99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77365</xdr:rowOff>
    </xdr:from>
    <xdr:ext cx="599010" cy="259045"/>
    <xdr:sp macro="" textlink="">
      <xdr:nvSpPr>
        <xdr:cNvPr id="141" name="テキスト ボックス 140"/>
        <xdr:cNvSpPr txBox="1"/>
      </xdr:nvSpPr>
      <xdr:spPr>
        <a:xfrm>
          <a:off x="3497795" y="96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76034</xdr:rowOff>
    </xdr:from>
    <xdr:to>
      <xdr:col>15</xdr:col>
      <xdr:colOff>101600</xdr:colOff>
      <xdr:row>59</xdr:row>
      <xdr:rowOff>6184</xdr:rowOff>
    </xdr:to>
    <xdr:sp macro="" textlink="">
      <xdr:nvSpPr>
        <xdr:cNvPr id="142" name="楕円 141"/>
        <xdr:cNvSpPr/>
      </xdr:nvSpPr>
      <xdr:spPr>
        <a:xfrm>
          <a:off x="2857500" y="1002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168761</xdr:rowOff>
    </xdr:from>
    <xdr:ext cx="599010" cy="259045"/>
    <xdr:sp macro="" textlink="">
      <xdr:nvSpPr>
        <xdr:cNvPr id="143" name="テキスト ボックス 142"/>
        <xdr:cNvSpPr txBox="1"/>
      </xdr:nvSpPr>
      <xdr:spPr>
        <a:xfrm>
          <a:off x="2608795" y="1011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135484</xdr:rowOff>
    </xdr:from>
    <xdr:to>
      <xdr:col>10</xdr:col>
      <xdr:colOff>165100</xdr:colOff>
      <xdr:row>59</xdr:row>
      <xdr:rowOff>65634</xdr:rowOff>
    </xdr:to>
    <xdr:sp macro="" textlink="">
      <xdr:nvSpPr>
        <xdr:cNvPr id="144" name="楕円 143"/>
        <xdr:cNvSpPr/>
      </xdr:nvSpPr>
      <xdr:spPr>
        <a:xfrm>
          <a:off x="1968500" y="10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82161</xdr:rowOff>
    </xdr:from>
    <xdr:ext cx="534377" cy="259045"/>
    <xdr:sp macro="" textlink="">
      <xdr:nvSpPr>
        <xdr:cNvPr id="145" name="テキスト ボックス 144"/>
        <xdr:cNvSpPr txBox="1"/>
      </xdr:nvSpPr>
      <xdr:spPr>
        <a:xfrm>
          <a:off x="1752111" y="98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103233</xdr:rowOff>
    </xdr:from>
    <xdr:to>
      <xdr:col>6</xdr:col>
      <xdr:colOff>38100</xdr:colOff>
      <xdr:row>59</xdr:row>
      <xdr:rowOff>33383</xdr:rowOff>
    </xdr:to>
    <xdr:sp macro="" textlink="">
      <xdr:nvSpPr>
        <xdr:cNvPr id="146" name="楕円 145"/>
        <xdr:cNvSpPr/>
      </xdr:nvSpPr>
      <xdr:spPr>
        <a:xfrm>
          <a:off x="1079500" y="100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49910</xdr:rowOff>
    </xdr:from>
    <xdr:ext cx="534377" cy="259045"/>
    <xdr:sp macro="" textlink="">
      <xdr:nvSpPr>
        <xdr:cNvPr id="147" name="テキスト ボックス 146"/>
        <xdr:cNvSpPr txBox="1"/>
      </xdr:nvSpPr>
      <xdr:spPr>
        <a:xfrm>
          <a:off x="863111" y="98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144645</xdr:rowOff>
    </xdr:from>
    <xdr:to>
      <xdr:col>24</xdr:col>
      <xdr:colOff>63500</xdr:colOff>
      <xdr:row>74</xdr:row>
      <xdr:rowOff>137612</xdr:rowOff>
    </xdr:to>
    <xdr:cxnSp macro="">
      <xdr:nvCxnSpPr>
        <xdr:cNvPr id="177" name="直線コネクタ 176"/>
        <xdr:cNvCxnSpPr/>
      </xdr:nvCxnSpPr>
      <xdr:spPr>
        <a:xfrm flipV="1">
          <a:off x="3797300" y="12660495"/>
          <a:ext cx="838200" cy="16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137612</xdr:rowOff>
    </xdr:from>
    <xdr:to>
      <xdr:col>19</xdr:col>
      <xdr:colOff>177800</xdr:colOff>
      <xdr:row>76</xdr:row>
      <xdr:rowOff>11570</xdr:rowOff>
    </xdr:to>
    <xdr:cxnSp macro="">
      <xdr:nvCxnSpPr>
        <xdr:cNvPr id="180" name="直線コネクタ 179"/>
        <xdr:cNvCxnSpPr/>
      </xdr:nvCxnSpPr>
      <xdr:spPr>
        <a:xfrm flipV="1">
          <a:off x="2908300" y="12824912"/>
          <a:ext cx="889000" cy="2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11570</xdr:rowOff>
    </xdr:from>
    <xdr:to>
      <xdr:col>15</xdr:col>
      <xdr:colOff>50800</xdr:colOff>
      <xdr:row>76</xdr:row>
      <xdr:rowOff>25957</xdr:rowOff>
    </xdr:to>
    <xdr:cxnSp macro="">
      <xdr:nvCxnSpPr>
        <xdr:cNvPr id="183" name="直線コネクタ 182"/>
        <xdr:cNvCxnSpPr/>
      </xdr:nvCxnSpPr>
      <xdr:spPr>
        <a:xfrm flipV="1">
          <a:off x="2019300" y="13041770"/>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73322</xdr:rowOff>
    </xdr:from>
    <xdr:to>
      <xdr:col>10</xdr:col>
      <xdr:colOff>114300</xdr:colOff>
      <xdr:row>76</xdr:row>
      <xdr:rowOff>25957</xdr:rowOff>
    </xdr:to>
    <xdr:cxnSp macro="">
      <xdr:nvCxnSpPr>
        <xdr:cNvPr id="186" name="直線コネクタ 185"/>
        <xdr:cNvCxnSpPr/>
      </xdr:nvCxnSpPr>
      <xdr:spPr>
        <a:xfrm>
          <a:off x="1130300" y="12932072"/>
          <a:ext cx="889000" cy="1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93845</xdr:rowOff>
    </xdr:from>
    <xdr:to>
      <xdr:col>24</xdr:col>
      <xdr:colOff>114300</xdr:colOff>
      <xdr:row>74</xdr:row>
      <xdr:rowOff>23995</xdr:rowOff>
    </xdr:to>
    <xdr:sp macro="" textlink="">
      <xdr:nvSpPr>
        <xdr:cNvPr id="196" name="楕円 195"/>
        <xdr:cNvSpPr/>
      </xdr:nvSpPr>
      <xdr:spPr>
        <a:xfrm>
          <a:off x="4584700" y="12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116722</xdr:rowOff>
    </xdr:from>
    <xdr:ext cx="599010" cy="259045"/>
    <xdr:sp macro="" textlink="">
      <xdr:nvSpPr>
        <xdr:cNvPr id="197" name="民生費該当値テキスト"/>
        <xdr:cNvSpPr txBox="1"/>
      </xdr:nvSpPr>
      <xdr:spPr>
        <a:xfrm>
          <a:off x="4686300" y="124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86812</xdr:rowOff>
    </xdr:from>
    <xdr:to>
      <xdr:col>20</xdr:col>
      <xdr:colOff>38100</xdr:colOff>
      <xdr:row>75</xdr:row>
      <xdr:rowOff>16962</xdr:rowOff>
    </xdr:to>
    <xdr:sp macro="" textlink="">
      <xdr:nvSpPr>
        <xdr:cNvPr id="198" name="楕円 197"/>
        <xdr:cNvSpPr/>
      </xdr:nvSpPr>
      <xdr:spPr>
        <a:xfrm>
          <a:off x="3746500" y="127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33489</xdr:rowOff>
    </xdr:from>
    <xdr:ext cx="599010" cy="259045"/>
    <xdr:sp macro="" textlink="">
      <xdr:nvSpPr>
        <xdr:cNvPr id="199" name="テキスト ボックス 198"/>
        <xdr:cNvSpPr txBox="1"/>
      </xdr:nvSpPr>
      <xdr:spPr>
        <a:xfrm>
          <a:off x="3497795" y="1254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132220</xdr:rowOff>
    </xdr:from>
    <xdr:to>
      <xdr:col>15</xdr:col>
      <xdr:colOff>101600</xdr:colOff>
      <xdr:row>76</xdr:row>
      <xdr:rowOff>62370</xdr:rowOff>
    </xdr:to>
    <xdr:sp macro="" textlink="">
      <xdr:nvSpPr>
        <xdr:cNvPr id="200" name="楕円 199"/>
        <xdr:cNvSpPr/>
      </xdr:nvSpPr>
      <xdr:spPr>
        <a:xfrm>
          <a:off x="2857500" y="12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78897</xdr:rowOff>
    </xdr:from>
    <xdr:ext cx="599010" cy="259045"/>
    <xdr:sp macro="" textlink="">
      <xdr:nvSpPr>
        <xdr:cNvPr id="201" name="テキスト ボックス 200"/>
        <xdr:cNvSpPr txBox="1"/>
      </xdr:nvSpPr>
      <xdr:spPr>
        <a:xfrm>
          <a:off x="2608795" y="1276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146607</xdr:rowOff>
    </xdr:from>
    <xdr:to>
      <xdr:col>10</xdr:col>
      <xdr:colOff>165100</xdr:colOff>
      <xdr:row>76</xdr:row>
      <xdr:rowOff>76757</xdr:rowOff>
    </xdr:to>
    <xdr:sp macro="" textlink="">
      <xdr:nvSpPr>
        <xdr:cNvPr id="202" name="楕円 201"/>
        <xdr:cNvSpPr/>
      </xdr:nvSpPr>
      <xdr:spPr>
        <a:xfrm>
          <a:off x="1968500" y="130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93284</xdr:rowOff>
    </xdr:from>
    <xdr:ext cx="599010" cy="259045"/>
    <xdr:sp macro="" textlink="">
      <xdr:nvSpPr>
        <xdr:cNvPr id="203" name="テキスト ボックス 202"/>
        <xdr:cNvSpPr txBox="1"/>
      </xdr:nvSpPr>
      <xdr:spPr>
        <a:xfrm>
          <a:off x="1719795" y="1278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22522</xdr:rowOff>
    </xdr:from>
    <xdr:to>
      <xdr:col>6</xdr:col>
      <xdr:colOff>38100</xdr:colOff>
      <xdr:row>75</xdr:row>
      <xdr:rowOff>124122</xdr:rowOff>
    </xdr:to>
    <xdr:sp macro="" textlink="">
      <xdr:nvSpPr>
        <xdr:cNvPr id="204" name="楕円 203"/>
        <xdr:cNvSpPr/>
      </xdr:nvSpPr>
      <xdr:spPr>
        <a:xfrm>
          <a:off x="1079500" y="128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140649</xdr:rowOff>
    </xdr:from>
    <xdr:ext cx="599010" cy="259045"/>
    <xdr:sp macro="" textlink="">
      <xdr:nvSpPr>
        <xdr:cNvPr id="205" name="テキスト ボックス 204"/>
        <xdr:cNvSpPr txBox="1"/>
      </xdr:nvSpPr>
      <xdr:spPr>
        <a:xfrm>
          <a:off x="830795" y="1265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138657</xdr:rowOff>
    </xdr:from>
    <xdr:to>
      <xdr:col>24</xdr:col>
      <xdr:colOff>63500</xdr:colOff>
      <xdr:row>96</xdr:row>
      <xdr:rowOff>150558</xdr:rowOff>
    </xdr:to>
    <xdr:cxnSp macro="">
      <xdr:nvCxnSpPr>
        <xdr:cNvPr id="234" name="直線コネクタ 233"/>
        <xdr:cNvCxnSpPr/>
      </xdr:nvCxnSpPr>
      <xdr:spPr>
        <a:xfrm flipV="1">
          <a:off x="3797300" y="16426407"/>
          <a:ext cx="838200" cy="18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143328</xdr:rowOff>
    </xdr:from>
    <xdr:to>
      <xdr:col>19</xdr:col>
      <xdr:colOff>177800</xdr:colOff>
      <xdr:row>96</xdr:row>
      <xdr:rowOff>150558</xdr:rowOff>
    </xdr:to>
    <xdr:cxnSp macro="">
      <xdr:nvCxnSpPr>
        <xdr:cNvPr id="237" name="直線コネクタ 236"/>
        <xdr:cNvCxnSpPr/>
      </xdr:nvCxnSpPr>
      <xdr:spPr>
        <a:xfrm>
          <a:off x="2908300" y="16602528"/>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102301</xdr:rowOff>
    </xdr:from>
    <xdr:to>
      <xdr:col>15</xdr:col>
      <xdr:colOff>50800</xdr:colOff>
      <xdr:row>96</xdr:row>
      <xdr:rowOff>143328</xdr:rowOff>
    </xdr:to>
    <xdr:cxnSp macro="">
      <xdr:nvCxnSpPr>
        <xdr:cNvPr id="240" name="直線コネクタ 239"/>
        <xdr:cNvCxnSpPr/>
      </xdr:nvCxnSpPr>
      <xdr:spPr>
        <a:xfrm>
          <a:off x="2019300" y="16561501"/>
          <a:ext cx="8890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102301</xdr:rowOff>
    </xdr:from>
    <xdr:to>
      <xdr:col>10</xdr:col>
      <xdr:colOff>114300</xdr:colOff>
      <xdr:row>96</xdr:row>
      <xdr:rowOff>135951</xdr:rowOff>
    </xdr:to>
    <xdr:cxnSp macro="">
      <xdr:nvCxnSpPr>
        <xdr:cNvPr id="243" name="直線コネクタ 242"/>
        <xdr:cNvCxnSpPr/>
      </xdr:nvCxnSpPr>
      <xdr:spPr>
        <a:xfrm flipV="1">
          <a:off x="1130300" y="16561501"/>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87857</xdr:rowOff>
    </xdr:from>
    <xdr:to>
      <xdr:col>24</xdr:col>
      <xdr:colOff>114300</xdr:colOff>
      <xdr:row>96</xdr:row>
      <xdr:rowOff>18007</xdr:rowOff>
    </xdr:to>
    <xdr:sp macro="" textlink="">
      <xdr:nvSpPr>
        <xdr:cNvPr id="253" name="楕円 252"/>
        <xdr:cNvSpPr/>
      </xdr:nvSpPr>
      <xdr:spPr>
        <a:xfrm>
          <a:off x="4584700" y="163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110734</xdr:rowOff>
    </xdr:from>
    <xdr:ext cx="534377" cy="259045"/>
    <xdr:sp macro="" textlink="">
      <xdr:nvSpPr>
        <xdr:cNvPr id="254" name="衛生費該当値テキスト"/>
        <xdr:cNvSpPr txBox="1"/>
      </xdr:nvSpPr>
      <xdr:spPr>
        <a:xfrm>
          <a:off x="4686300" y="162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99758</xdr:rowOff>
    </xdr:from>
    <xdr:to>
      <xdr:col>20</xdr:col>
      <xdr:colOff>38100</xdr:colOff>
      <xdr:row>97</xdr:row>
      <xdr:rowOff>29908</xdr:rowOff>
    </xdr:to>
    <xdr:sp macro="" textlink="">
      <xdr:nvSpPr>
        <xdr:cNvPr id="255" name="楕円 254"/>
        <xdr:cNvSpPr/>
      </xdr:nvSpPr>
      <xdr:spPr>
        <a:xfrm>
          <a:off x="3746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46435</xdr:rowOff>
    </xdr:from>
    <xdr:ext cx="534377" cy="259045"/>
    <xdr:sp macro="" textlink="">
      <xdr:nvSpPr>
        <xdr:cNvPr id="256" name="テキスト ボックス 255"/>
        <xdr:cNvSpPr txBox="1"/>
      </xdr:nvSpPr>
      <xdr:spPr>
        <a:xfrm>
          <a:off x="3530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92528</xdr:rowOff>
    </xdr:from>
    <xdr:to>
      <xdr:col>15</xdr:col>
      <xdr:colOff>101600</xdr:colOff>
      <xdr:row>97</xdr:row>
      <xdr:rowOff>22678</xdr:rowOff>
    </xdr:to>
    <xdr:sp macro="" textlink="">
      <xdr:nvSpPr>
        <xdr:cNvPr id="257" name="楕円 256"/>
        <xdr:cNvSpPr/>
      </xdr:nvSpPr>
      <xdr:spPr>
        <a:xfrm>
          <a:off x="2857500" y="165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39205</xdr:rowOff>
    </xdr:from>
    <xdr:ext cx="534377" cy="259045"/>
    <xdr:sp macro="" textlink="">
      <xdr:nvSpPr>
        <xdr:cNvPr id="258" name="テキスト ボックス 257"/>
        <xdr:cNvSpPr txBox="1"/>
      </xdr:nvSpPr>
      <xdr:spPr>
        <a:xfrm>
          <a:off x="2641111" y="163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51501</xdr:rowOff>
    </xdr:from>
    <xdr:to>
      <xdr:col>10</xdr:col>
      <xdr:colOff>165100</xdr:colOff>
      <xdr:row>96</xdr:row>
      <xdr:rowOff>153101</xdr:rowOff>
    </xdr:to>
    <xdr:sp macro="" textlink="">
      <xdr:nvSpPr>
        <xdr:cNvPr id="259" name="楕円 258"/>
        <xdr:cNvSpPr/>
      </xdr:nvSpPr>
      <xdr:spPr>
        <a:xfrm>
          <a:off x="1968500" y="165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169628</xdr:rowOff>
    </xdr:from>
    <xdr:ext cx="534377" cy="259045"/>
    <xdr:sp macro="" textlink="">
      <xdr:nvSpPr>
        <xdr:cNvPr id="260" name="テキスト ボックス 259"/>
        <xdr:cNvSpPr txBox="1"/>
      </xdr:nvSpPr>
      <xdr:spPr>
        <a:xfrm>
          <a:off x="1752111" y="162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85151</xdr:rowOff>
    </xdr:from>
    <xdr:to>
      <xdr:col>6</xdr:col>
      <xdr:colOff>38100</xdr:colOff>
      <xdr:row>97</xdr:row>
      <xdr:rowOff>15301</xdr:rowOff>
    </xdr:to>
    <xdr:sp macro="" textlink="">
      <xdr:nvSpPr>
        <xdr:cNvPr id="261" name="楕円 260"/>
        <xdr:cNvSpPr/>
      </xdr:nvSpPr>
      <xdr:spPr>
        <a:xfrm>
          <a:off x="1079500" y="165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31828</xdr:rowOff>
    </xdr:from>
    <xdr:ext cx="534377" cy="259045"/>
    <xdr:sp macro="" textlink="">
      <xdr:nvSpPr>
        <xdr:cNvPr id="262" name="テキスト ボックス 261"/>
        <xdr:cNvSpPr txBox="1"/>
      </xdr:nvSpPr>
      <xdr:spPr>
        <a:xfrm>
          <a:off x="863111" y="163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133185</xdr:rowOff>
    </xdr:from>
    <xdr:to>
      <xdr:col>55</xdr:col>
      <xdr:colOff>0</xdr:colOff>
      <xdr:row>52</xdr:row>
      <xdr:rowOff>109963</xdr:rowOff>
    </xdr:to>
    <xdr:cxnSp macro="">
      <xdr:nvCxnSpPr>
        <xdr:cNvPr id="346" name="直線コネクタ 345"/>
        <xdr:cNvCxnSpPr/>
      </xdr:nvCxnSpPr>
      <xdr:spPr>
        <a:xfrm>
          <a:off x="9639300" y="8705685"/>
          <a:ext cx="838200" cy="3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133185</xdr:rowOff>
    </xdr:from>
    <xdr:to>
      <xdr:col>50</xdr:col>
      <xdr:colOff>114300</xdr:colOff>
      <xdr:row>52</xdr:row>
      <xdr:rowOff>8827</xdr:rowOff>
    </xdr:to>
    <xdr:cxnSp macro="">
      <xdr:nvCxnSpPr>
        <xdr:cNvPr id="349" name="直線コネクタ 348"/>
        <xdr:cNvCxnSpPr/>
      </xdr:nvCxnSpPr>
      <xdr:spPr>
        <a:xfrm flipV="1">
          <a:off x="8750300" y="8705685"/>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8827</xdr:rowOff>
    </xdr:from>
    <xdr:to>
      <xdr:col>45</xdr:col>
      <xdr:colOff>177800</xdr:colOff>
      <xdr:row>53</xdr:row>
      <xdr:rowOff>37040</xdr:rowOff>
    </xdr:to>
    <xdr:cxnSp macro="">
      <xdr:nvCxnSpPr>
        <xdr:cNvPr id="352" name="直線コネクタ 351"/>
        <xdr:cNvCxnSpPr/>
      </xdr:nvCxnSpPr>
      <xdr:spPr>
        <a:xfrm flipV="1">
          <a:off x="7861300" y="8924227"/>
          <a:ext cx="889000" cy="19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131985</xdr:rowOff>
    </xdr:from>
    <xdr:to>
      <xdr:col>41</xdr:col>
      <xdr:colOff>50800</xdr:colOff>
      <xdr:row>53</xdr:row>
      <xdr:rowOff>37040</xdr:rowOff>
    </xdr:to>
    <xdr:cxnSp macro="">
      <xdr:nvCxnSpPr>
        <xdr:cNvPr id="355" name="直線コネクタ 354"/>
        <xdr:cNvCxnSpPr/>
      </xdr:nvCxnSpPr>
      <xdr:spPr>
        <a:xfrm>
          <a:off x="6972300" y="9047385"/>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59163</xdr:rowOff>
    </xdr:from>
    <xdr:to>
      <xdr:col>55</xdr:col>
      <xdr:colOff>50800</xdr:colOff>
      <xdr:row>52</xdr:row>
      <xdr:rowOff>160763</xdr:rowOff>
    </xdr:to>
    <xdr:sp macro="" textlink="">
      <xdr:nvSpPr>
        <xdr:cNvPr id="365" name="楕円 364"/>
        <xdr:cNvSpPr/>
      </xdr:nvSpPr>
      <xdr:spPr>
        <a:xfrm>
          <a:off x="10426700" y="89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82040</xdr:rowOff>
    </xdr:from>
    <xdr:ext cx="534377" cy="259045"/>
    <xdr:sp macro="" textlink="">
      <xdr:nvSpPr>
        <xdr:cNvPr id="366" name="農林水産業費該当値テキスト"/>
        <xdr:cNvSpPr txBox="1"/>
      </xdr:nvSpPr>
      <xdr:spPr>
        <a:xfrm>
          <a:off x="10528300" y="88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82385</xdr:rowOff>
    </xdr:from>
    <xdr:to>
      <xdr:col>50</xdr:col>
      <xdr:colOff>165100</xdr:colOff>
      <xdr:row>51</xdr:row>
      <xdr:rowOff>12535</xdr:rowOff>
    </xdr:to>
    <xdr:sp macro="" textlink="">
      <xdr:nvSpPr>
        <xdr:cNvPr id="367" name="楕円 366"/>
        <xdr:cNvSpPr/>
      </xdr:nvSpPr>
      <xdr:spPr>
        <a:xfrm>
          <a:off x="9588500" y="8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29062</xdr:rowOff>
    </xdr:from>
    <xdr:ext cx="534377" cy="259045"/>
    <xdr:sp macro="" textlink="">
      <xdr:nvSpPr>
        <xdr:cNvPr id="368" name="テキスト ボックス 367"/>
        <xdr:cNvSpPr txBox="1"/>
      </xdr:nvSpPr>
      <xdr:spPr>
        <a:xfrm>
          <a:off x="9372111" y="84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129477</xdr:rowOff>
    </xdr:from>
    <xdr:to>
      <xdr:col>46</xdr:col>
      <xdr:colOff>38100</xdr:colOff>
      <xdr:row>52</xdr:row>
      <xdr:rowOff>59627</xdr:rowOff>
    </xdr:to>
    <xdr:sp macro="" textlink="">
      <xdr:nvSpPr>
        <xdr:cNvPr id="369" name="楕円 368"/>
        <xdr:cNvSpPr/>
      </xdr:nvSpPr>
      <xdr:spPr>
        <a:xfrm>
          <a:off x="8699500" y="88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76154</xdr:rowOff>
    </xdr:from>
    <xdr:ext cx="534377" cy="259045"/>
    <xdr:sp macro="" textlink="">
      <xdr:nvSpPr>
        <xdr:cNvPr id="370" name="テキスト ボックス 369"/>
        <xdr:cNvSpPr txBox="1"/>
      </xdr:nvSpPr>
      <xdr:spPr>
        <a:xfrm>
          <a:off x="8483111" y="86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157690</xdr:rowOff>
    </xdr:from>
    <xdr:to>
      <xdr:col>41</xdr:col>
      <xdr:colOff>101600</xdr:colOff>
      <xdr:row>53</xdr:row>
      <xdr:rowOff>87840</xdr:rowOff>
    </xdr:to>
    <xdr:sp macro="" textlink="">
      <xdr:nvSpPr>
        <xdr:cNvPr id="371" name="楕円 370"/>
        <xdr:cNvSpPr/>
      </xdr:nvSpPr>
      <xdr:spPr>
        <a:xfrm>
          <a:off x="7810500" y="90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104367</xdr:rowOff>
    </xdr:from>
    <xdr:ext cx="534377" cy="259045"/>
    <xdr:sp macro="" textlink="">
      <xdr:nvSpPr>
        <xdr:cNvPr id="372" name="テキスト ボックス 371"/>
        <xdr:cNvSpPr txBox="1"/>
      </xdr:nvSpPr>
      <xdr:spPr>
        <a:xfrm>
          <a:off x="7594111" y="88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81185</xdr:rowOff>
    </xdr:from>
    <xdr:to>
      <xdr:col>36</xdr:col>
      <xdr:colOff>165100</xdr:colOff>
      <xdr:row>53</xdr:row>
      <xdr:rowOff>11335</xdr:rowOff>
    </xdr:to>
    <xdr:sp macro="" textlink="">
      <xdr:nvSpPr>
        <xdr:cNvPr id="373" name="楕円 372"/>
        <xdr:cNvSpPr/>
      </xdr:nvSpPr>
      <xdr:spPr>
        <a:xfrm>
          <a:off x="6921500" y="8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27862</xdr:rowOff>
    </xdr:from>
    <xdr:ext cx="534377" cy="259045"/>
    <xdr:sp macro="" textlink="">
      <xdr:nvSpPr>
        <xdr:cNvPr id="374" name="テキスト ボックス 373"/>
        <xdr:cNvSpPr txBox="1"/>
      </xdr:nvSpPr>
      <xdr:spPr>
        <a:xfrm>
          <a:off x="6705111" y="87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161482</xdr:rowOff>
    </xdr:from>
    <xdr:to>
      <xdr:col>55</xdr:col>
      <xdr:colOff>0</xdr:colOff>
      <xdr:row>78</xdr:row>
      <xdr:rowOff>129070</xdr:rowOff>
    </xdr:to>
    <xdr:cxnSp macro="">
      <xdr:nvCxnSpPr>
        <xdr:cNvPr id="405" name="直線コネクタ 404"/>
        <xdr:cNvCxnSpPr/>
      </xdr:nvCxnSpPr>
      <xdr:spPr>
        <a:xfrm flipV="1">
          <a:off x="9639300" y="13363132"/>
          <a:ext cx="838200" cy="1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129070</xdr:rowOff>
    </xdr:from>
    <xdr:to>
      <xdr:col>50</xdr:col>
      <xdr:colOff>114300</xdr:colOff>
      <xdr:row>78</xdr:row>
      <xdr:rowOff>143799</xdr:rowOff>
    </xdr:to>
    <xdr:cxnSp macro="">
      <xdr:nvCxnSpPr>
        <xdr:cNvPr id="408" name="直線コネクタ 407"/>
        <xdr:cNvCxnSpPr/>
      </xdr:nvCxnSpPr>
      <xdr:spPr>
        <a:xfrm flipV="1">
          <a:off x="8750300" y="13502170"/>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143799</xdr:rowOff>
    </xdr:from>
    <xdr:to>
      <xdr:col>45</xdr:col>
      <xdr:colOff>177800</xdr:colOff>
      <xdr:row>78</xdr:row>
      <xdr:rowOff>145611</xdr:rowOff>
    </xdr:to>
    <xdr:cxnSp macro="">
      <xdr:nvCxnSpPr>
        <xdr:cNvPr id="411" name="直線コネクタ 410"/>
        <xdr:cNvCxnSpPr/>
      </xdr:nvCxnSpPr>
      <xdr:spPr>
        <a:xfrm flipV="1">
          <a:off x="7861300" y="13516899"/>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168357</xdr:rowOff>
    </xdr:from>
    <xdr:to>
      <xdr:col>41</xdr:col>
      <xdr:colOff>50800</xdr:colOff>
      <xdr:row>78</xdr:row>
      <xdr:rowOff>145611</xdr:rowOff>
    </xdr:to>
    <xdr:cxnSp macro="">
      <xdr:nvCxnSpPr>
        <xdr:cNvPr id="414" name="直線コネクタ 413"/>
        <xdr:cNvCxnSpPr/>
      </xdr:nvCxnSpPr>
      <xdr:spPr>
        <a:xfrm>
          <a:off x="6972300" y="13370007"/>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110682</xdr:rowOff>
    </xdr:from>
    <xdr:to>
      <xdr:col>55</xdr:col>
      <xdr:colOff>50800</xdr:colOff>
      <xdr:row>78</xdr:row>
      <xdr:rowOff>40832</xdr:rowOff>
    </xdr:to>
    <xdr:sp macro="" textlink="">
      <xdr:nvSpPr>
        <xdr:cNvPr id="424" name="楕円 423"/>
        <xdr:cNvSpPr/>
      </xdr:nvSpPr>
      <xdr:spPr>
        <a:xfrm>
          <a:off x="10426700" y="133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89109</xdr:rowOff>
    </xdr:from>
    <xdr:ext cx="534377" cy="259045"/>
    <xdr:sp macro="" textlink="">
      <xdr:nvSpPr>
        <xdr:cNvPr id="425" name="商工費該当値テキスト"/>
        <xdr:cNvSpPr txBox="1"/>
      </xdr:nvSpPr>
      <xdr:spPr>
        <a:xfrm>
          <a:off x="10528300" y="13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78270</xdr:rowOff>
    </xdr:from>
    <xdr:to>
      <xdr:col>50</xdr:col>
      <xdr:colOff>165100</xdr:colOff>
      <xdr:row>79</xdr:row>
      <xdr:rowOff>8420</xdr:rowOff>
    </xdr:to>
    <xdr:sp macro="" textlink="">
      <xdr:nvSpPr>
        <xdr:cNvPr id="426" name="楕円 425"/>
        <xdr:cNvSpPr/>
      </xdr:nvSpPr>
      <xdr:spPr>
        <a:xfrm>
          <a:off x="95885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170997</xdr:rowOff>
    </xdr:from>
    <xdr:ext cx="469744" cy="259045"/>
    <xdr:sp macro="" textlink="">
      <xdr:nvSpPr>
        <xdr:cNvPr id="427" name="テキスト ボックス 426"/>
        <xdr:cNvSpPr txBox="1"/>
      </xdr:nvSpPr>
      <xdr:spPr>
        <a:xfrm>
          <a:off x="9404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92999</xdr:rowOff>
    </xdr:from>
    <xdr:to>
      <xdr:col>46</xdr:col>
      <xdr:colOff>38100</xdr:colOff>
      <xdr:row>79</xdr:row>
      <xdr:rowOff>23149</xdr:rowOff>
    </xdr:to>
    <xdr:sp macro="" textlink="">
      <xdr:nvSpPr>
        <xdr:cNvPr id="428" name="楕円 427"/>
        <xdr:cNvSpPr/>
      </xdr:nvSpPr>
      <xdr:spPr>
        <a:xfrm>
          <a:off x="8699500" y="134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14276</xdr:rowOff>
    </xdr:from>
    <xdr:ext cx="469744" cy="259045"/>
    <xdr:sp macro="" textlink="">
      <xdr:nvSpPr>
        <xdr:cNvPr id="429" name="テキスト ボックス 428"/>
        <xdr:cNvSpPr txBox="1"/>
      </xdr:nvSpPr>
      <xdr:spPr>
        <a:xfrm>
          <a:off x="8515428" y="135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94811</xdr:rowOff>
    </xdr:from>
    <xdr:to>
      <xdr:col>41</xdr:col>
      <xdr:colOff>101600</xdr:colOff>
      <xdr:row>79</xdr:row>
      <xdr:rowOff>24961</xdr:rowOff>
    </xdr:to>
    <xdr:sp macro="" textlink="">
      <xdr:nvSpPr>
        <xdr:cNvPr id="430" name="楕円 429"/>
        <xdr:cNvSpPr/>
      </xdr:nvSpPr>
      <xdr:spPr>
        <a:xfrm>
          <a:off x="7810500" y="13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16088</xdr:rowOff>
    </xdr:from>
    <xdr:ext cx="469744" cy="259045"/>
    <xdr:sp macro="" textlink="">
      <xdr:nvSpPr>
        <xdr:cNvPr id="431" name="テキスト ボックス 430"/>
        <xdr:cNvSpPr txBox="1"/>
      </xdr:nvSpPr>
      <xdr:spPr>
        <a:xfrm>
          <a:off x="7626428" y="135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117557</xdr:rowOff>
    </xdr:from>
    <xdr:to>
      <xdr:col>36</xdr:col>
      <xdr:colOff>165100</xdr:colOff>
      <xdr:row>78</xdr:row>
      <xdr:rowOff>47707</xdr:rowOff>
    </xdr:to>
    <xdr:sp macro="" textlink="">
      <xdr:nvSpPr>
        <xdr:cNvPr id="432" name="楕円 431"/>
        <xdr:cNvSpPr/>
      </xdr:nvSpPr>
      <xdr:spPr>
        <a:xfrm>
          <a:off x="6921500" y="133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64234</xdr:rowOff>
    </xdr:from>
    <xdr:ext cx="534377" cy="259045"/>
    <xdr:sp macro="" textlink="">
      <xdr:nvSpPr>
        <xdr:cNvPr id="433" name="テキスト ボックス 432"/>
        <xdr:cNvSpPr txBox="1"/>
      </xdr:nvSpPr>
      <xdr:spPr>
        <a:xfrm>
          <a:off x="6705111" y="130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15585</xdr:rowOff>
    </xdr:from>
    <xdr:to>
      <xdr:col>55</xdr:col>
      <xdr:colOff>0</xdr:colOff>
      <xdr:row>95</xdr:row>
      <xdr:rowOff>86558</xdr:rowOff>
    </xdr:to>
    <xdr:cxnSp macro="">
      <xdr:nvCxnSpPr>
        <xdr:cNvPr id="462" name="直線コネクタ 461"/>
        <xdr:cNvCxnSpPr/>
      </xdr:nvCxnSpPr>
      <xdr:spPr>
        <a:xfrm flipV="1">
          <a:off x="9639300" y="16303335"/>
          <a:ext cx="838200" cy="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86558</xdr:rowOff>
    </xdr:from>
    <xdr:to>
      <xdr:col>50</xdr:col>
      <xdr:colOff>114300</xdr:colOff>
      <xdr:row>95</xdr:row>
      <xdr:rowOff>125778</xdr:rowOff>
    </xdr:to>
    <xdr:cxnSp macro="">
      <xdr:nvCxnSpPr>
        <xdr:cNvPr id="465" name="直線コネクタ 464"/>
        <xdr:cNvCxnSpPr/>
      </xdr:nvCxnSpPr>
      <xdr:spPr>
        <a:xfrm flipV="1">
          <a:off x="8750300" y="16374308"/>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125778</xdr:rowOff>
    </xdr:from>
    <xdr:to>
      <xdr:col>45</xdr:col>
      <xdr:colOff>177800</xdr:colOff>
      <xdr:row>96</xdr:row>
      <xdr:rowOff>25789</xdr:rowOff>
    </xdr:to>
    <xdr:cxnSp macro="">
      <xdr:nvCxnSpPr>
        <xdr:cNvPr id="468" name="直線コネクタ 467"/>
        <xdr:cNvCxnSpPr/>
      </xdr:nvCxnSpPr>
      <xdr:spPr>
        <a:xfrm flipV="1">
          <a:off x="7861300" y="16413528"/>
          <a:ext cx="8890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25789</xdr:rowOff>
    </xdr:from>
    <xdr:to>
      <xdr:col>41</xdr:col>
      <xdr:colOff>50800</xdr:colOff>
      <xdr:row>96</xdr:row>
      <xdr:rowOff>42263</xdr:rowOff>
    </xdr:to>
    <xdr:cxnSp macro="">
      <xdr:nvCxnSpPr>
        <xdr:cNvPr id="471" name="直線コネクタ 470"/>
        <xdr:cNvCxnSpPr/>
      </xdr:nvCxnSpPr>
      <xdr:spPr>
        <a:xfrm flipV="1">
          <a:off x="6972300" y="16484989"/>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136235</xdr:rowOff>
    </xdr:from>
    <xdr:to>
      <xdr:col>55</xdr:col>
      <xdr:colOff>50800</xdr:colOff>
      <xdr:row>95</xdr:row>
      <xdr:rowOff>66385</xdr:rowOff>
    </xdr:to>
    <xdr:sp macro="" textlink="">
      <xdr:nvSpPr>
        <xdr:cNvPr id="481" name="楕円 480"/>
        <xdr:cNvSpPr/>
      </xdr:nvSpPr>
      <xdr:spPr>
        <a:xfrm>
          <a:off x="10426700" y="162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159112</xdr:rowOff>
    </xdr:from>
    <xdr:ext cx="534377" cy="259045"/>
    <xdr:sp macro="" textlink="">
      <xdr:nvSpPr>
        <xdr:cNvPr id="482" name="土木費該当値テキスト"/>
        <xdr:cNvSpPr txBox="1"/>
      </xdr:nvSpPr>
      <xdr:spPr>
        <a:xfrm>
          <a:off x="10528300" y="161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35758</xdr:rowOff>
    </xdr:from>
    <xdr:to>
      <xdr:col>50</xdr:col>
      <xdr:colOff>165100</xdr:colOff>
      <xdr:row>95</xdr:row>
      <xdr:rowOff>137358</xdr:rowOff>
    </xdr:to>
    <xdr:sp macro="" textlink="">
      <xdr:nvSpPr>
        <xdr:cNvPr id="483" name="楕円 482"/>
        <xdr:cNvSpPr/>
      </xdr:nvSpPr>
      <xdr:spPr>
        <a:xfrm>
          <a:off x="9588500" y="1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153885</xdr:rowOff>
    </xdr:from>
    <xdr:ext cx="534377" cy="259045"/>
    <xdr:sp macro="" textlink="">
      <xdr:nvSpPr>
        <xdr:cNvPr id="484" name="テキスト ボックス 483"/>
        <xdr:cNvSpPr txBox="1"/>
      </xdr:nvSpPr>
      <xdr:spPr>
        <a:xfrm>
          <a:off x="9372111" y="160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74978</xdr:rowOff>
    </xdr:from>
    <xdr:to>
      <xdr:col>46</xdr:col>
      <xdr:colOff>38100</xdr:colOff>
      <xdr:row>96</xdr:row>
      <xdr:rowOff>5128</xdr:rowOff>
    </xdr:to>
    <xdr:sp macro="" textlink="">
      <xdr:nvSpPr>
        <xdr:cNvPr id="485" name="楕円 484"/>
        <xdr:cNvSpPr/>
      </xdr:nvSpPr>
      <xdr:spPr>
        <a:xfrm>
          <a:off x="8699500" y="163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21655</xdr:rowOff>
    </xdr:from>
    <xdr:ext cx="534377" cy="259045"/>
    <xdr:sp macro="" textlink="">
      <xdr:nvSpPr>
        <xdr:cNvPr id="486" name="テキスト ボックス 485"/>
        <xdr:cNvSpPr txBox="1"/>
      </xdr:nvSpPr>
      <xdr:spPr>
        <a:xfrm>
          <a:off x="8483111" y="161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146439</xdr:rowOff>
    </xdr:from>
    <xdr:to>
      <xdr:col>41</xdr:col>
      <xdr:colOff>101600</xdr:colOff>
      <xdr:row>96</xdr:row>
      <xdr:rowOff>76589</xdr:rowOff>
    </xdr:to>
    <xdr:sp macro="" textlink="">
      <xdr:nvSpPr>
        <xdr:cNvPr id="487" name="楕円 486"/>
        <xdr:cNvSpPr/>
      </xdr:nvSpPr>
      <xdr:spPr>
        <a:xfrm>
          <a:off x="7810500" y="164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93116</xdr:rowOff>
    </xdr:from>
    <xdr:ext cx="534377" cy="259045"/>
    <xdr:sp macro="" textlink="">
      <xdr:nvSpPr>
        <xdr:cNvPr id="488" name="テキスト ボックス 487"/>
        <xdr:cNvSpPr txBox="1"/>
      </xdr:nvSpPr>
      <xdr:spPr>
        <a:xfrm>
          <a:off x="7594111" y="162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162913</xdr:rowOff>
    </xdr:from>
    <xdr:to>
      <xdr:col>36</xdr:col>
      <xdr:colOff>165100</xdr:colOff>
      <xdr:row>96</xdr:row>
      <xdr:rowOff>93063</xdr:rowOff>
    </xdr:to>
    <xdr:sp macro="" textlink="">
      <xdr:nvSpPr>
        <xdr:cNvPr id="489" name="楕円 488"/>
        <xdr:cNvSpPr/>
      </xdr:nvSpPr>
      <xdr:spPr>
        <a:xfrm>
          <a:off x="6921500" y="164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109590</xdr:rowOff>
    </xdr:from>
    <xdr:ext cx="534377" cy="259045"/>
    <xdr:sp macro="" textlink="">
      <xdr:nvSpPr>
        <xdr:cNvPr id="490" name="テキスト ボックス 489"/>
        <xdr:cNvSpPr txBox="1"/>
      </xdr:nvSpPr>
      <xdr:spPr>
        <a:xfrm>
          <a:off x="6705111" y="162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54399</xdr:rowOff>
    </xdr:from>
    <xdr:to>
      <xdr:col>85</xdr:col>
      <xdr:colOff>127000</xdr:colOff>
      <xdr:row>35</xdr:row>
      <xdr:rowOff>85881</xdr:rowOff>
    </xdr:to>
    <xdr:cxnSp macro="">
      <xdr:nvCxnSpPr>
        <xdr:cNvPr id="522" name="直線コネクタ 521"/>
        <xdr:cNvCxnSpPr/>
      </xdr:nvCxnSpPr>
      <xdr:spPr>
        <a:xfrm flipV="1">
          <a:off x="15481300" y="6055149"/>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3"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152567</xdr:rowOff>
    </xdr:from>
    <xdr:to>
      <xdr:col>81</xdr:col>
      <xdr:colOff>50800</xdr:colOff>
      <xdr:row>35</xdr:row>
      <xdr:rowOff>85881</xdr:rowOff>
    </xdr:to>
    <xdr:cxnSp macro="">
      <xdr:nvCxnSpPr>
        <xdr:cNvPr id="525" name="直線コネクタ 524"/>
        <xdr:cNvCxnSpPr/>
      </xdr:nvCxnSpPr>
      <xdr:spPr>
        <a:xfrm>
          <a:off x="14592300" y="5981867"/>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152567</xdr:rowOff>
    </xdr:from>
    <xdr:to>
      <xdr:col>76</xdr:col>
      <xdr:colOff>114300</xdr:colOff>
      <xdr:row>35</xdr:row>
      <xdr:rowOff>110145</xdr:rowOff>
    </xdr:to>
    <xdr:cxnSp macro="">
      <xdr:nvCxnSpPr>
        <xdr:cNvPr id="528" name="直線コネクタ 527"/>
        <xdr:cNvCxnSpPr/>
      </xdr:nvCxnSpPr>
      <xdr:spPr>
        <a:xfrm flipV="1">
          <a:off x="13703300" y="5981867"/>
          <a:ext cx="889000" cy="12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97997</xdr:rowOff>
    </xdr:from>
    <xdr:to>
      <xdr:col>71</xdr:col>
      <xdr:colOff>177800</xdr:colOff>
      <xdr:row>35</xdr:row>
      <xdr:rowOff>110145</xdr:rowOff>
    </xdr:to>
    <xdr:cxnSp macro="">
      <xdr:nvCxnSpPr>
        <xdr:cNvPr id="531" name="直線コネクタ 530"/>
        <xdr:cNvCxnSpPr/>
      </xdr:nvCxnSpPr>
      <xdr:spPr>
        <a:xfrm>
          <a:off x="12814300" y="6098747"/>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3" name="テキスト ボックス 532"/>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5" name="テキスト ボックス 534"/>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3599</xdr:rowOff>
    </xdr:from>
    <xdr:to>
      <xdr:col>85</xdr:col>
      <xdr:colOff>177800</xdr:colOff>
      <xdr:row>35</xdr:row>
      <xdr:rowOff>105199</xdr:rowOff>
    </xdr:to>
    <xdr:sp macro="" textlink="">
      <xdr:nvSpPr>
        <xdr:cNvPr id="541" name="楕円 540"/>
        <xdr:cNvSpPr/>
      </xdr:nvSpPr>
      <xdr:spPr>
        <a:xfrm>
          <a:off x="16268700" y="60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26476</xdr:rowOff>
    </xdr:from>
    <xdr:ext cx="534377" cy="259045"/>
    <xdr:sp macro="" textlink="">
      <xdr:nvSpPr>
        <xdr:cNvPr id="542" name="消防費該当値テキスト"/>
        <xdr:cNvSpPr txBox="1"/>
      </xdr:nvSpPr>
      <xdr:spPr>
        <a:xfrm>
          <a:off x="16370300" y="58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35081</xdr:rowOff>
    </xdr:from>
    <xdr:to>
      <xdr:col>81</xdr:col>
      <xdr:colOff>101600</xdr:colOff>
      <xdr:row>35</xdr:row>
      <xdr:rowOff>136681</xdr:rowOff>
    </xdr:to>
    <xdr:sp macro="" textlink="">
      <xdr:nvSpPr>
        <xdr:cNvPr id="543" name="楕円 542"/>
        <xdr:cNvSpPr/>
      </xdr:nvSpPr>
      <xdr:spPr>
        <a:xfrm>
          <a:off x="15430500" y="60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153208</xdr:rowOff>
    </xdr:from>
    <xdr:ext cx="534377" cy="259045"/>
    <xdr:sp macro="" textlink="">
      <xdr:nvSpPr>
        <xdr:cNvPr id="544" name="テキスト ボックス 543"/>
        <xdr:cNvSpPr txBox="1"/>
      </xdr:nvSpPr>
      <xdr:spPr>
        <a:xfrm>
          <a:off x="15214111" y="5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101767</xdr:rowOff>
    </xdr:from>
    <xdr:to>
      <xdr:col>76</xdr:col>
      <xdr:colOff>165100</xdr:colOff>
      <xdr:row>35</xdr:row>
      <xdr:rowOff>31917</xdr:rowOff>
    </xdr:to>
    <xdr:sp macro="" textlink="">
      <xdr:nvSpPr>
        <xdr:cNvPr id="545" name="楕円 544"/>
        <xdr:cNvSpPr/>
      </xdr:nvSpPr>
      <xdr:spPr>
        <a:xfrm>
          <a:off x="14541500" y="5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48444</xdr:rowOff>
    </xdr:from>
    <xdr:ext cx="534377" cy="259045"/>
    <xdr:sp macro="" textlink="">
      <xdr:nvSpPr>
        <xdr:cNvPr id="546" name="テキスト ボックス 545"/>
        <xdr:cNvSpPr txBox="1"/>
      </xdr:nvSpPr>
      <xdr:spPr>
        <a:xfrm>
          <a:off x="14325111" y="5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59345</xdr:rowOff>
    </xdr:from>
    <xdr:to>
      <xdr:col>72</xdr:col>
      <xdr:colOff>38100</xdr:colOff>
      <xdr:row>35</xdr:row>
      <xdr:rowOff>160945</xdr:rowOff>
    </xdr:to>
    <xdr:sp macro="" textlink="">
      <xdr:nvSpPr>
        <xdr:cNvPr id="547" name="楕円 546"/>
        <xdr:cNvSpPr/>
      </xdr:nvSpPr>
      <xdr:spPr>
        <a:xfrm>
          <a:off x="13652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6022</xdr:rowOff>
    </xdr:from>
    <xdr:ext cx="534377" cy="259045"/>
    <xdr:sp macro="" textlink="">
      <xdr:nvSpPr>
        <xdr:cNvPr id="548" name="テキスト ボックス 547"/>
        <xdr:cNvSpPr txBox="1"/>
      </xdr:nvSpPr>
      <xdr:spPr>
        <a:xfrm>
          <a:off x="13436111" y="58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47197</xdr:rowOff>
    </xdr:from>
    <xdr:to>
      <xdr:col>67</xdr:col>
      <xdr:colOff>101600</xdr:colOff>
      <xdr:row>35</xdr:row>
      <xdr:rowOff>148797</xdr:rowOff>
    </xdr:to>
    <xdr:sp macro="" textlink="">
      <xdr:nvSpPr>
        <xdr:cNvPr id="549" name="楕円 548"/>
        <xdr:cNvSpPr/>
      </xdr:nvSpPr>
      <xdr:spPr>
        <a:xfrm>
          <a:off x="12763500" y="6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165324</xdr:rowOff>
    </xdr:from>
    <xdr:ext cx="534377" cy="259045"/>
    <xdr:sp macro="" textlink="">
      <xdr:nvSpPr>
        <xdr:cNvPr id="550" name="テキスト ボックス 549"/>
        <xdr:cNvSpPr txBox="1"/>
      </xdr:nvSpPr>
      <xdr:spPr>
        <a:xfrm>
          <a:off x="12547111" y="5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128773</xdr:rowOff>
    </xdr:from>
    <xdr:to>
      <xdr:col>85</xdr:col>
      <xdr:colOff>127000</xdr:colOff>
      <xdr:row>56</xdr:row>
      <xdr:rowOff>86901</xdr:rowOff>
    </xdr:to>
    <xdr:cxnSp macro="">
      <xdr:nvCxnSpPr>
        <xdr:cNvPr id="579" name="直線コネクタ 578"/>
        <xdr:cNvCxnSpPr/>
      </xdr:nvCxnSpPr>
      <xdr:spPr>
        <a:xfrm flipV="1">
          <a:off x="15481300" y="9558523"/>
          <a:ext cx="8382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68834</xdr:rowOff>
    </xdr:from>
    <xdr:to>
      <xdr:col>81</xdr:col>
      <xdr:colOff>50800</xdr:colOff>
      <xdr:row>56</xdr:row>
      <xdr:rowOff>86901</xdr:rowOff>
    </xdr:to>
    <xdr:cxnSp macro="">
      <xdr:nvCxnSpPr>
        <xdr:cNvPr id="582" name="直線コネクタ 581"/>
        <xdr:cNvCxnSpPr/>
      </xdr:nvCxnSpPr>
      <xdr:spPr>
        <a:xfrm>
          <a:off x="14592300" y="9670034"/>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15189</xdr:rowOff>
    </xdr:from>
    <xdr:to>
      <xdr:col>76</xdr:col>
      <xdr:colOff>114300</xdr:colOff>
      <xdr:row>56</xdr:row>
      <xdr:rowOff>68834</xdr:rowOff>
    </xdr:to>
    <xdr:cxnSp macro="">
      <xdr:nvCxnSpPr>
        <xdr:cNvPr id="585" name="直線コネクタ 584"/>
        <xdr:cNvCxnSpPr/>
      </xdr:nvCxnSpPr>
      <xdr:spPr>
        <a:xfrm>
          <a:off x="13703300" y="961638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15189</xdr:rowOff>
    </xdr:from>
    <xdr:to>
      <xdr:col>71</xdr:col>
      <xdr:colOff>177800</xdr:colOff>
      <xdr:row>56</xdr:row>
      <xdr:rowOff>28746</xdr:rowOff>
    </xdr:to>
    <xdr:cxnSp macro="">
      <xdr:nvCxnSpPr>
        <xdr:cNvPr id="588" name="直線コネクタ 587"/>
        <xdr:cNvCxnSpPr/>
      </xdr:nvCxnSpPr>
      <xdr:spPr>
        <a:xfrm flipV="1">
          <a:off x="12814300" y="9616389"/>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77973</xdr:rowOff>
    </xdr:from>
    <xdr:to>
      <xdr:col>85</xdr:col>
      <xdr:colOff>177800</xdr:colOff>
      <xdr:row>56</xdr:row>
      <xdr:rowOff>8123</xdr:rowOff>
    </xdr:to>
    <xdr:sp macro="" textlink="">
      <xdr:nvSpPr>
        <xdr:cNvPr id="598" name="楕円 597"/>
        <xdr:cNvSpPr/>
      </xdr:nvSpPr>
      <xdr:spPr>
        <a:xfrm>
          <a:off x="16268700" y="95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100850</xdr:rowOff>
    </xdr:from>
    <xdr:ext cx="534377" cy="259045"/>
    <xdr:sp macro="" textlink="">
      <xdr:nvSpPr>
        <xdr:cNvPr id="599" name="教育費該当値テキスト"/>
        <xdr:cNvSpPr txBox="1"/>
      </xdr:nvSpPr>
      <xdr:spPr>
        <a:xfrm>
          <a:off x="16370300" y="93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36101</xdr:rowOff>
    </xdr:from>
    <xdr:to>
      <xdr:col>81</xdr:col>
      <xdr:colOff>101600</xdr:colOff>
      <xdr:row>56</xdr:row>
      <xdr:rowOff>137701</xdr:rowOff>
    </xdr:to>
    <xdr:sp macro="" textlink="">
      <xdr:nvSpPr>
        <xdr:cNvPr id="600" name="楕円 599"/>
        <xdr:cNvSpPr/>
      </xdr:nvSpPr>
      <xdr:spPr>
        <a:xfrm>
          <a:off x="15430500" y="96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128828</xdr:rowOff>
    </xdr:from>
    <xdr:ext cx="534377" cy="259045"/>
    <xdr:sp macro="" textlink="">
      <xdr:nvSpPr>
        <xdr:cNvPr id="601" name="テキスト ボックス 600"/>
        <xdr:cNvSpPr txBox="1"/>
      </xdr:nvSpPr>
      <xdr:spPr>
        <a:xfrm>
          <a:off x="15214111" y="97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18034</xdr:rowOff>
    </xdr:from>
    <xdr:to>
      <xdr:col>76</xdr:col>
      <xdr:colOff>165100</xdr:colOff>
      <xdr:row>56</xdr:row>
      <xdr:rowOff>119634</xdr:rowOff>
    </xdr:to>
    <xdr:sp macro="" textlink="">
      <xdr:nvSpPr>
        <xdr:cNvPr id="602" name="楕円 601"/>
        <xdr:cNvSpPr/>
      </xdr:nvSpPr>
      <xdr:spPr>
        <a:xfrm>
          <a:off x="14541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136161</xdr:rowOff>
    </xdr:from>
    <xdr:ext cx="534377" cy="259045"/>
    <xdr:sp macro="" textlink="">
      <xdr:nvSpPr>
        <xdr:cNvPr id="603" name="テキスト ボックス 602"/>
        <xdr:cNvSpPr txBox="1"/>
      </xdr:nvSpPr>
      <xdr:spPr>
        <a:xfrm>
          <a:off x="14325111" y="93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135839</xdr:rowOff>
    </xdr:from>
    <xdr:to>
      <xdr:col>72</xdr:col>
      <xdr:colOff>38100</xdr:colOff>
      <xdr:row>56</xdr:row>
      <xdr:rowOff>65989</xdr:rowOff>
    </xdr:to>
    <xdr:sp macro="" textlink="">
      <xdr:nvSpPr>
        <xdr:cNvPr id="604" name="楕円 603"/>
        <xdr:cNvSpPr/>
      </xdr:nvSpPr>
      <xdr:spPr>
        <a:xfrm>
          <a:off x="13652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82516</xdr:rowOff>
    </xdr:from>
    <xdr:ext cx="534377" cy="259045"/>
    <xdr:sp macro="" textlink="">
      <xdr:nvSpPr>
        <xdr:cNvPr id="605" name="テキスト ボックス 604"/>
        <xdr:cNvSpPr txBox="1"/>
      </xdr:nvSpPr>
      <xdr:spPr>
        <a:xfrm>
          <a:off x="13436111" y="93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149396</xdr:rowOff>
    </xdr:from>
    <xdr:to>
      <xdr:col>67</xdr:col>
      <xdr:colOff>101600</xdr:colOff>
      <xdr:row>56</xdr:row>
      <xdr:rowOff>79546</xdr:rowOff>
    </xdr:to>
    <xdr:sp macro="" textlink="">
      <xdr:nvSpPr>
        <xdr:cNvPr id="606" name="楕円 605"/>
        <xdr:cNvSpPr/>
      </xdr:nvSpPr>
      <xdr:spPr>
        <a:xfrm>
          <a:off x="12763500" y="9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96073</xdr:rowOff>
    </xdr:from>
    <xdr:ext cx="534377" cy="259045"/>
    <xdr:sp macro="" textlink="">
      <xdr:nvSpPr>
        <xdr:cNvPr id="607" name="テキスト ボックス 606"/>
        <xdr:cNvSpPr txBox="1"/>
      </xdr:nvSpPr>
      <xdr:spPr>
        <a:xfrm>
          <a:off x="12547111" y="93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9649</xdr:rowOff>
    </xdr:from>
    <xdr:to>
      <xdr:col>85</xdr:col>
      <xdr:colOff>127000</xdr:colOff>
      <xdr:row>78</xdr:row>
      <xdr:rowOff>25400</xdr:rowOff>
    </xdr:to>
    <xdr:cxnSp macro="">
      <xdr:nvCxnSpPr>
        <xdr:cNvPr id="632" name="直線コネクタ 631"/>
        <xdr:cNvCxnSpPr/>
      </xdr:nvCxnSpPr>
      <xdr:spPr>
        <a:xfrm>
          <a:off x="15481300" y="13382749"/>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76487</xdr:rowOff>
    </xdr:from>
    <xdr:to>
      <xdr:col>81</xdr:col>
      <xdr:colOff>50800</xdr:colOff>
      <xdr:row>78</xdr:row>
      <xdr:rowOff>9649</xdr:rowOff>
    </xdr:to>
    <xdr:cxnSp macro="">
      <xdr:nvCxnSpPr>
        <xdr:cNvPr id="635" name="直線コネクタ 634"/>
        <xdr:cNvCxnSpPr/>
      </xdr:nvCxnSpPr>
      <xdr:spPr>
        <a:xfrm>
          <a:off x="14592300" y="13278137"/>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76487</xdr:rowOff>
    </xdr:from>
    <xdr:to>
      <xdr:col>76</xdr:col>
      <xdr:colOff>114300</xdr:colOff>
      <xdr:row>78</xdr:row>
      <xdr:rowOff>13364</xdr:rowOff>
    </xdr:to>
    <xdr:cxnSp macro="">
      <xdr:nvCxnSpPr>
        <xdr:cNvPr id="638" name="直線コネクタ 637"/>
        <xdr:cNvCxnSpPr/>
      </xdr:nvCxnSpPr>
      <xdr:spPr>
        <a:xfrm flipV="1">
          <a:off x="13703300" y="13278137"/>
          <a:ext cx="889000" cy="1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13364</xdr:rowOff>
    </xdr:from>
    <xdr:to>
      <xdr:col>71</xdr:col>
      <xdr:colOff>177800</xdr:colOff>
      <xdr:row>78</xdr:row>
      <xdr:rowOff>25400</xdr:rowOff>
    </xdr:to>
    <xdr:cxnSp macro="">
      <xdr:nvCxnSpPr>
        <xdr:cNvPr id="641" name="直線コネクタ 640"/>
        <xdr:cNvCxnSpPr/>
      </xdr:nvCxnSpPr>
      <xdr:spPr>
        <a:xfrm flipV="1">
          <a:off x="12814300" y="13386464"/>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3" name="テキスト ボックス 642"/>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1" name="楕円 65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2"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130299</xdr:rowOff>
    </xdr:from>
    <xdr:to>
      <xdr:col>81</xdr:col>
      <xdr:colOff>101600</xdr:colOff>
      <xdr:row>78</xdr:row>
      <xdr:rowOff>60449</xdr:rowOff>
    </xdr:to>
    <xdr:sp macro="" textlink="">
      <xdr:nvSpPr>
        <xdr:cNvPr id="653" name="楕円 652"/>
        <xdr:cNvSpPr/>
      </xdr:nvSpPr>
      <xdr:spPr>
        <a:xfrm>
          <a:off x="15430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51576</xdr:rowOff>
    </xdr:from>
    <xdr:ext cx="469744" cy="259045"/>
    <xdr:sp macro="" textlink="">
      <xdr:nvSpPr>
        <xdr:cNvPr id="654" name="テキスト ボックス 653"/>
        <xdr:cNvSpPr txBox="1"/>
      </xdr:nvSpPr>
      <xdr:spPr>
        <a:xfrm>
          <a:off x="15246428" y="1342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25687</xdr:rowOff>
    </xdr:from>
    <xdr:to>
      <xdr:col>76</xdr:col>
      <xdr:colOff>165100</xdr:colOff>
      <xdr:row>77</xdr:row>
      <xdr:rowOff>127287</xdr:rowOff>
    </xdr:to>
    <xdr:sp macro="" textlink="">
      <xdr:nvSpPr>
        <xdr:cNvPr id="655" name="楕円 654"/>
        <xdr:cNvSpPr/>
      </xdr:nvSpPr>
      <xdr:spPr>
        <a:xfrm>
          <a:off x="14541500" y="132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143814</xdr:rowOff>
    </xdr:from>
    <xdr:ext cx="534377" cy="259045"/>
    <xdr:sp macro="" textlink="">
      <xdr:nvSpPr>
        <xdr:cNvPr id="656" name="テキスト ボックス 655"/>
        <xdr:cNvSpPr txBox="1"/>
      </xdr:nvSpPr>
      <xdr:spPr>
        <a:xfrm>
          <a:off x="14325111" y="130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134014</xdr:rowOff>
    </xdr:from>
    <xdr:to>
      <xdr:col>72</xdr:col>
      <xdr:colOff>38100</xdr:colOff>
      <xdr:row>78</xdr:row>
      <xdr:rowOff>64164</xdr:rowOff>
    </xdr:to>
    <xdr:sp macro="" textlink="">
      <xdr:nvSpPr>
        <xdr:cNvPr id="657" name="楕円 656"/>
        <xdr:cNvSpPr/>
      </xdr:nvSpPr>
      <xdr:spPr>
        <a:xfrm>
          <a:off x="13652500" y="133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80691</xdr:rowOff>
    </xdr:from>
    <xdr:ext cx="469744" cy="259045"/>
    <xdr:sp macro="" textlink="">
      <xdr:nvSpPr>
        <xdr:cNvPr id="658" name="テキスト ボックス 657"/>
        <xdr:cNvSpPr txBox="1"/>
      </xdr:nvSpPr>
      <xdr:spPr>
        <a:xfrm>
          <a:off x="13468428" y="1311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159069</xdr:rowOff>
    </xdr:from>
    <xdr:to>
      <xdr:col>85</xdr:col>
      <xdr:colOff>127000</xdr:colOff>
      <xdr:row>93</xdr:row>
      <xdr:rowOff>140874</xdr:rowOff>
    </xdr:to>
    <xdr:cxnSp macro="">
      <xdr:nvCxnSpPr>
        <xdr:cNvPr id="689" name="直線コネクタ 688"/>
        <xdr:cNvCxnSpPr/>
      </xdr:nvCxnSpPr>
      <xdr:spPr>
        <a:xfrm flipV="1">
          <a:off x="15481300" y="15932469"/>
          <a:ext cx="838200" cy="1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113517</xdr:rowOff>
    </xdr:from>
    <xdr:to>
      <xdr:col>81</xdr:col>
      <xdr:colOff>50800</xdr:colOff>
      <xdr:row>93</xdr:row>
      <xdr:rowOff>140874</xdr:rowOff>
    </xdr:to>
    <xdr:cxnSp macro="">
      <xdr:nvCxnSpPr>
        <xdr:cNvPr id="692" name="直線コネクタ 691"/>
        <xdr:cNvCxnSpPr/>
      </xdr:nvCxnSpPr>
      <xdr:spPr>
        <a:xfrm>
          <a:off x="14592300" y="15886917"/>
          <a:ext cx="889000" cy="1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113517</xdr:rowOff>
    </xdr:from>
    <xdr:to>
      <xdr:col>76</xdr:col>
      <xdr:colOff>114300</xdr:colOff>
      <xdr:row>92</xdr:row>
      <xdr:rowOff>114447</xdr:rowOff>
    </xdr:to>
    <xdr:cxnSp macro="">
      <xdr:nvCxnSpPr>
        <xdr:cNvPr id="695" name="直線コネクタ 694"/>
        <xdr:cNvCxnSpPr/>
      </xdr:nvCxnSpPr>
      <xdr:spPr>
        <a:xfrm flipV="1">
          <a:off x="13703300" y="15886917"/>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83548</xdr:rowOff>
    </xdr:from>
    <xdr:to>
      <xdr:col>71</xdr:col>
      <xdr:colOff>177800</xdr:colOff>
      <xdr:row>92</xdr:row>
      <xdr:rowOff>114447</xdr:rowOff>
    </xdr:to>
    <xdr:cxnSp macro="">
      <xdr:nvCxnSpPr>
        <xdr:cNvPr id="698" name="直線コネクタ 697"/>
        <xdr:cNvCxnSpPr/>
      </xdr:nvCxnSpPr>
      <xdr:spPr>
        <a:xfrm>
          <a:off x="12814300" y="158569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108269</xdr:rowOff>
    </xdr:from>
    <xdr:to>
      <xdr:col>85</xdr:col>
      <xdr:colOff>177800</xdr:colOff>
      <xdr:row>93</xdr:row>
      <xdr:rowOff>38419</xdr:rowOff>
    </xdr:to>
    <xdr:sp macro="" textlink="">
      <xdr:nvSpPr>
        <xdr:cNvPr id="708" name="楕円 707"/>
        <xdr:cNvSpPr/>
      </xdr:nvSpPr>
      <xdr:spPr>
        <a:xfrm>
          <a:off x="16268700" y="158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131146</xdr:rowOff>
    </xdr:from>
    <xdr:ext cx="599010" cy="259045"/>
    <xdr:sp macro="" textlink="">
      <xdr:nvSpPr>
        <xdr:cNvPr id="709" name="公債費該当値テキスト"/>
        <xdr:cNvSpPr txBox="1"/>
      </xdr:nvSpPr>
      <xdr:spPr>
        <a:xfrm>
          <a:off x="16370300" y="1573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90074</xdr:rowOff>
    </xdr:from>
    <xdr:to>
      <xdr:col>81</xdr:col>
      <xdr:colOff>101600</xdr:colOff>
      <xdr:row>94</xdr:row>
      <xdr:rowOff>20224</xdr:rowOff>
    </xdr:to>
    <xdr:sp macro="" textlink="">
      <xdr:nvSpPr>
        <xdr:cNvPr id="710" name="楕円 709"/>
        <xdr:cNvSpPr/>
      </xdr:nvSpPr>
      <xdr:spPr>
        <a:xfrm>
          <a:off x="15430500" y="160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36751</xdr:rowOff>
    </xdr:from>
    <xdr:ext cx="599010" cy="259045"/>
    <xdr:sp macro="" textlink="">
      <xdr:nvSpPr>
        <xdr:cNvPr id="711" name="テキスト ボックス 710"/>
        <xdr:cNvSpPr txBox="1"/>
      </xdr:nvSpPr>
      <xdr:spPr>
        <a:xfrm>
          <a:off x="15181795" y="1581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62717</xdr:rowOff>
    </xdr:from>
    <xdr:to>
      <xdr:col>76</xdr:col>
      <xdr:colOff>165100</xdr:colOff>
      <xdr:row>92</xdr:row>
      <xdr:rowOff>164317</xdr:rowOff>
    </xdr:to>
    <xdr:sp macro="" textlink="">
      <xdr:nvSpPr>
        <xdr:cNvPr id="712" name="楕円 711"/>
        <xdr:cNvSpPr/>
      </xdr:nvSpPr>
      <xdr:spPr>
        <a:xfrm>
          <a:off x="14541500" y="158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9394</xdr:rowOff>
    </xdr:from>
    <xdr:ext cx="599010" cy="259045"/>
    <xdr:sp macro="" textlink="">
      <xdr:nvSpPr>
        <xdr:cNvPr id="713" name="テキスト ボックス 712"/>
        <xdr:cNvSpPr txBox="1"/>
      </xdr:nvSpPr>
      <xdr:spPr>
        <a:xfrm>
          <a:off x="14292795" y="1561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63647</xdr:rowOff>
    </xdr:from>
    <xdr:to>
      <xdr:col>72</xdr:col>
      <xdr:colOff>38100</xdr:colOff>
      <xdr:row>92</xdr:row>
      <xdr:rowOff>165247</xdr:rowOff>
    </xdr:to>
    <xdr:sp macro="" textlink="">
      <xdr:nvSpPr>
        <xdr:cNvPr id="714" name="楕円 713"/>
        <xdr:cNvSpPr/>
      </xdr:nvSpPr>
      <xdr:spPr>
        <a:xfrm>
          <a:off x="13652500" y="1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10324</xdr:rowOff>
    </xdr:from>
    <xdr:ext cx="599010" cy="259045"/>
    <xdr:sp macro="" textlink="">
      <xdr:nvSpPr>
        <xdr:cNvPr id="715" name="テキスト ボックス 714"/>
        <xdr:cNvSpPr txBox="1"/>
      </xdr:nvSpPr>
      <xdr:spPr>
        <a:xfrm>
          <a:off x="13403795" y="156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32748</xdr:rowOff>
    </xdr:from>
    <xdr:to>
      <xdr:col>67</xdr:col>
      <xdr:colOff>101600</xdr:colOff>
      <xdr:row>92</xdr:row>
      <xdr:rowOff>134348</xdr:rowOff>
    </xdr:to>
    <xdr:sp macro="" textlink="">
      <xdr:nvSpPr>
        <xdr:cNvPr id="716" name="楕円 715"/>
        <xdr:cNvSpPr/>
      </xdr:nvSpPr>
      <xdr:spPr>
        <a:xfrm>
          <a:off x="12763500" y="158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150875</xdr:rowOff>
    </xdr:from>
    <xdr:ext cx="599010" cy="259045"/>
    <xdr:sp macro="" textlink="">
      <xdr:nvSpPr>
        <xdr:cNvPr id="717" name="テキスト ボックス 716"/>
        <xdr:cNvSpPr txBox="1"/>
      </xdr:nvSpPr>
      <xdr:spPr>
        <a:xfrm>
          <a:off x="12514795" y="1558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・総務費の増は、新型コロナウイルス感染症対応に伴う臨時的経費であり、具体的には定額給付金事業、地方創生臨時交付金事業である。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・民生費については、ここ数年、養護老人ホーム佐用朝霧園移築事業など大規模改造工事を実施しており、数値が高くなっている。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・衛生費の増は、簡易水道事業繰出金の増によるものである。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・農林水産業費についても、</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減少に転じたが、高い傾向にある。山間部に位置する当町は、農林業が主幹産業であり、農業基盤整備事業、土地改良事業、農家への補助などにより、荒廃地が増えるのを防ぐとともに、農業の再興を目指している。</a:t>
          </a:r>
        </a:p>
        <a:p>
          <a:r>
            <a:rPr kumimoji="1" lang="ja-JP" altLang="en-US" sz="1300">
              <a:latin typeface="ＭＳ Ｐゴシック" panose="020B0600070205080204" pitchFamily="50" charset="-128"/>
              <a:ea typeface="ＭＳ Ｐゴシック" panose="020B0600070205080204" pitchFamily="50" charset="-128"/>
            </a:rPr>
            <a:t>・公債費も、類似団体と比較してかなり高い状況である。後年度負担の軽減を図るため繰上償還を毎年実施しているためである。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1,024,123</a:t>
          </a:r>
          <a:r>
            <a:rPr kumimoji="1" lang="ja-JP" altLang="en-US" sz="1300">
              <a:latin typeface="ＭＳ Ｐゴシック" panose="020B0600070205080204" pitchFamily="50" charset="-128"/>
              <a:ea typeface="ＭＳ Ｐゴシック" panose="020B0600070205080204" pitchFamily="50" charset="-128"/>
            </a:rPr>
            <a:t>千円実施している。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ここ数年、同規模程度で推移しているが、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年度において、朝霧園特別会計は廃止された。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15666261</v>
      </c>
      <c r="BO4" s="395"/>
      <c r="BP4" s="395"/>
      <c r="BQ4" s="395"/>
      <c r="BR4" s="395"/>
      <c r="BS4" s="395"/>
      <c r="BT4" s="395"/>
      <c r="BU4" s="396"/>
      <c r="BV4" s="394">
        <v>13048056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1.8</v>
      </c>
      <c r="CU4" s="401"/>
      <c r="CV4" s="401"/>
      <c r="CW4" s="401"/>
      <c r="CX4" s="401"/>
      <c r="CY4" s="401"/>
      <c r="CZ4" s="401"/>
      <c r="DA4" s="402"/>
      <c r="DB4" s="400">
        <v>1.2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15478970</v>
      </c>
      <c r="BO5" s="432"/>
      <c r="BP5" s="432"/>
      <c r="BQ5" s="432"/>
      <c r="BR5" s="432"/>
      <c r="BS5" s="432"/>
      <c r="BT5" s="432"/>
      <c r="BU5" s="433"/>
      <c r="BV5" s="431">
        <v>12933181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83.5</v>
      </c>
      <c r="CU5" s="429"/>
      <c r="CV5" s="429"/>
      <c r="CW5" s="429"/>
      <c r="CX5" s="429"/>
      <c r="CY5" s="429"/>
      <c r="CZ5" s="429"/>
      <c r="DA5" s="430"/>
      <c r="DB5" s="428">
        <v>84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187291</v>
      </c>
      <c r="BO6" s="432"/>
      <c r="BP6" s="432"/>
      <c r="BQ6" s="432"/>
      <c r="BR6" s="432"/>
      <c r="BS6" s="432"/>
      <c r="BT6" s="432"/>
      <c r="BU6" s="433"/>
      <c r="BV6" s="431">
        <v>114875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86</v>
      </c>
      <c r="CU6" s="469"/>
      <c r="CV6" s="469"/>
      <c r="CW6" s="469"/>
      <c r="CX6" s="469"/>
      <c r="CY6" s="469"/>
      <c r="CZ6" s="469"/>
      <c r="DA6" s="470"/>
      <c r="DB6" s="468">
        <v>86.7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32580</v>
      </c>
      <c r="BO7" s="432"/>
      <c r="BP7" s="432"/>
      <c r="BQ7" s="432"/>
      <c r="BR7" s="432"/>
      <c r="BS7" s="432"/>
      <c r="BT7" s="432"/>
      <c r="BU7" s="433"/>
      <c r="BV7" s="431">
        <v>12998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8394170</v>
      </c>
      <c r="CU7" s="432"/>
      <c r="CV7" s="432"/>
      <c r="CW7" s="432"/>
      <c r="CX7" s="432"/>
      <c r="CY7" s="432"/>
      <c r="CZ7" s="432"/>
      <c r="DA7" s="433"/>
      <c r="DB7" s="431">
        <v>8229853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154711</v>
      </c>
      <c r="BO8" s="432"/>
      <c r="BP8" s="432"/>
      <c r="BQ8" s="432"/>
      <c r="BR8" s="432"/>
      <c r="BS8" s="432"/>
      <c r="BT8" s="432"/>
      <c r="BU8" s="433"/>
      <c r="BV8" s="431">
        <v>101877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15863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52834</v>
      </c>
      <c r="BO9" s="432"/>
      <c r="BP9" s="432"/>
      <c r="BQ9" s="432"/>
      <c r="BR9" s="432"/>
      <c r="BS9" s="432"/>
      <c r="BT9" s="432"/>
      <c r="BU9" s="433"/>
      <c r="BV9" s="431">
        <v>9088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22.9</v>
      </c>
      <c r="CU9" s="429"/>
      <c r="CV9" s="429"/>
      <c r="CW9" s="429"/>
      <c r="CX9" s="429"/>
      <c r="CY9" s="429"/>
      <c r="CZ9" s="429"/>
      <c r="DA9" s="430"/>
      <c r="DB9" s="428">
        <v>21.8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17510</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6031</v>
      </c>
      <c r="BO10" s="432"/>
      <c r="BP10" s="432"/>
      <c r="BQ10" s="432"/>
      <c r="BR10" s="432"/>
      <c r="BS10" s="432"/>
      <c r="BT10" s="432"/>
      <c r="BU10" s="433"/>
      <c r="BV10" s="431">
        <v>7454</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1024123</v>
      </c>
      <c r="BO11" s="432"/>
      <c r="BP11" s="432"/>
      <c r="BQ11" s="432"/>
      <c r="BR11" s="432"/>
      <c r="BS11" s="432"/>
      <c r="BT11" s="432"/>
      <c r="BU11" s="433"/>
      <c r="BV11" s="431">
        <v>763546</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16294</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39366</v>
      </c>
      <c r="BO12" s="432"/>
      <c r="BP12" s="432"/>
      <c r="BQ12" s="432"/>
      <c r="BR12" s="432"/>
      <c r="BS12" s="432"/>
      <c r="BT12" s="432"/>
      <c r="BU12" s="433"/>
      <c r="BV12" s="431">
        <v>96592</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16112</v>
      </c>
      <c r="S13" s="516"/>
      <c r="T13" s="516"/>
      <c r="U13" s="516"/>
      <c r="V13" s="517"/>
      <c r="W13" s="447" t="s">
        <v>138</v>
      </c>
      <c r="X13" s="448"/>
      <c r="Y13" s="448"/>
      <c r="Z13" s="448"/>
      <c r="AA13" s="448"/>
      <c r="AB13" s="438"/>
      <c r="AC13" s="482">
        <v>707</v>
      </c>
      <c r="AD13" s="483"/>
      <c r="AE13" s="483"/>
      <c r="AF13" s="483"/>
      <c r="AG13" s="525"/>
      <c r="AH13" s="482">
        <v>647</v>
      </c>
      <c r="AI13" s="483"/>
      <c r="AJ13" s="483"/>
      <c r="AK13" s="483"/>
      <c r="AL13" s="484"/>
      <c r="AM13" s="460" t="s">
        <v>139</v>
      </c>
      <c r="AN13" s="461"/>
      <c r="AO13" s="461"/>
      <c r="AP13" s="461"/>
      <c r="AQ13" s="461"/>
      <c r="AR13" s="461"/>
      <c r="AS13" s="461"/>
      <c r="AT13" s="462"/>
      <c r="AU13" s="463" t="s">
        <v>108</v>
      </c>
      <c r="AV13" s="464"/>
      <c r="AW13" s="464"/>
      <c r="AX13" s="464"/>
      <c r="AY13" s="465" t="s">
        <v>140</v>
      </c>
      <c r="AZ13" s="466"/>
      <c r="BA13" s="466"/>
      <c r="BB13" s="466"/>
      <c r="BC13" s="466"/>
      <c r="BD13" s="466"/>
      <c r="BE13" s="466"/>
      <c r="BF13" s="466"/>
      <c r="BG13" s="466"/>
      <c r="BH13" s="466"/>
      <c r="BI13" s="466"/>
      <c r="BJ13" s="466"/>
      <c r="BK13" s="466"/>
      <c r="BL13" s="466"/>
      <c r="BM13" s="467"/>
      <c r="BN13" s="431">
        <v>1043622</v>
      </c>
      <c r="BO13" s="432"/>
      <c r="BP13" s="432"/>
      <c r="BQ13" s="432"/>
      <c r="BR13" s="432"/>
      <c r="BS13" s="432"/>
      <c r="BT13" s="432"/>
      <c r="BU13" s="433"/>
      <c r="BV13" s="431">
        <v>683496</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1.7</v>
      </c>
      <c r="CU13" s="429"/>
      <c r="CV13" s="429"/>
      <c r="CW13" s="429"/>
      <c r="CX13" s="429"/>
      <c r="CY13" s="429"/>
      <c r="CZ13" s="429"/>
      <c r="DA13" s="430"/>
      <c r="DB13" s="428">
        <v>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16640</v>
      </c>
      <c r="S14" s="516"/>
      <c r="T14" s="516"/>
      <c r="U14" s="516"/>
      <c r="V14" s="517"/>
      <c r="W14" s="421"/>
      <c r="X14" s="422"/>
      <c r="Y14" s="422"/>
      <c r="Z14" s="422"/>
      <c r="AA14" s="422"/>
      <c r="AB14" s="411"/>
      <c r="AC14" s="518">
        <v>8.8000000000000007</v>
      </c>
      <c r="AD14" s="519"/>
      <c r="AE14" s="519"/>
      <c r="AF14" s="519"/>
      <c r="AG14" s="520"/>
      <c r="AH14" s="518">
        <v>7.5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16479</v>
      </c>
      <c r="S15" s="516"/>
      <c r="T15" s="516"/>
      <c r="U15" s="516"/>
      <c r="V15" s="517"/>
      <c r="W15" s="447" t="s">
        <v>145</v>
      </c>
      <c r="X15" s="448"/>
      <c r="Y15" s="448"/>
      <c r="Z15" s="448"/>
      <c r="AA15" s="448"/>
      <c r="AB15" s="438"/>
      <c r="AC15" s="482">
        <v>2337</v>
      </c>
      <c r="AD15" s="483"/>
      <c r="AE15" s="483"/>
      <c r="AF15" s="483"/>
      <c r="AG15" s="525"/>
      <c r="AH15" s="482">
        <v>2609</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2255306</v>
      </c>
      <c r="BO15" s="395"/>
      <c r="BP15" s="395"/>
      <c r="BQ15" s="395"/>
      <c r="BR15" s="395"/>
      <c r="BS15" s="395"/>
      <c r="BT15" s="395"/>
      <c r="BU15" s="396"/>
      <c r="BV15" s="394">
        <v>2157068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29.2</v>
      </c>
      <c r="AD16" s="519"/>
      <c r="AE16" s="519"/>
      <c r="AF16" s="519"/>
      <c r="AG16" s="520"/>
      <c r="AH16" s="518">
        <v>30.4</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7472616</v>
      </c>
      <c r="BO16" s="432"/>
      <c r="BP16" s="432"/>
      <c r="BQ16" s="432"/>
      <c r="BR16" s="432"/>
      <c r="BS16" s="432"/>
      <c r="BT16" s="432"/>
      <c r="BU16" s="433"/>
      <c r="BV16" s="431">
        <v>7158858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4957</v>
      </c>
      <c r="AD17" s="483"/>
      <c r="AE17" s="483"/>
      <c r="AF17" s="483"/>
      <c r="AG17" s="525"/>
      <c r="AH17" s="482">
        <v>5340</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2835490</v>
      </c>
      <c r="BO17" s="432"/>
      <c r="BP17" s="432"/>
      <c r="BQ17" s="432"/>
      <c r="BR17" s="432"/>
      <c r="BS17" s="432"/>
      <c r="BT17" s="432"/>
      <c r="BU17" s="433"/>
      <c r="BV17" s="431">
        <v>2739368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307.44</v>
      </c>
      <c r="M18" s="547"/>
      <c r="N18" s="547"/>
      <c r="O18" s="547"/>
      <c r="P18" s="547"/>
      <c r="Q18" s="547"/>
      <c r="R18" s="548"/>
      <c r="S18" s="548"/>
      <c r="T18" s="548"/>
      <c r="U18" s="548"/>
      <c r="V18" s="549"/>
      <c r="W18" s="449"/>
      <c r="X18" s="450"/>
      <c r="Y18" s="450"/>
      <c r="Z18" s="450"/>
      <c r="AA18" s="450"/>
      <c r="AB18" s="441"/>
      <c r="AC18" s="550">
        <v>62</v>
      </c>
      <c r="AD18" s="551"/>
      <c r="AE18" s="551"/>
      <c r="AF18" s="551"/>
      <c r="AG18" s="552"/>
      <c r="AH18" s="550">
        <v>62.1</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7123929</v>
      </c>
      <c r="BO18" s="432"/>
      <c r="BP18" s="432"/>
      <c r="BQ18" s="432"/>
      <c r="BR18" s="432"/>
      <c r="BS18" s="432"/>
      <c r="BT18" s="432"/>
      <c r="BU18" s="433"/>
      <c r="BV18" s="431">
        <v>7002253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52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10010962</v>
      </c>
      <c r="BO19" s="432"/>
      <c r="BP19" s="432"/>
      <c r="BQ19" s="432"/>
      <c r="BR19" s="432"/>
      <c r="BS19" s="432"/>
      <c r="BT19" s="432"/>
      <c r="BU19" s="433"/>
      <c r="BV19" s="431">
        <v>9184594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5927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12853585</v>
      </c>
      <c r="BO23" s="432"/>
      <c r="BP23" s="432"/>
      <c r="BQ23" s="432"/>
      <c r="BR23" s="432"/>
      <c r="BS23" s="432"/>
      <c r="BT23" s="432"/>
      <c r="BU23" s="433"/>
      <c r="BV23" s="431">
        <v>13052461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8110</v>
      </c>
      <c r="R24" s="483"/>
      <c r="S24" s="483"/>
      <c r="T24" s="483"/>
      <c r="U24" s="483"/>
      <c r="V24" s="525"/>
      <c r="W24" s="584"/>
      <c r="X24" s="572"/>
      <c r="Y24" s="573"/>
      <c r="Z24" s="481" t="s">
        <v>169</v>
      </c>
      <c r="AA24" s="461"/>
      <c r="AB24" s="461"/>
      <c r="AC24" s="461"/>
      <c r="AD24" s="461"/>
      <c r="AE24" s="461"/>
      <c r="AF24" s="461"/>
      <c r="AG24" s="462"/>
      <c r="AH24" s="482">
        <v>217</v>
      </c>
      <c r="AI24" s="483"/>
      <c r="AJ24" s="483"/>
      <c r="AK24" s="483"/>
      <c r="AL24" s="525"/>
      <c r="AM24" s="482">
        <v>682031</v>
      </c>
      <c r="AN24" s="483"/>
      <c r="AO24" s="483"/>
      <c r="AP24" s="483"/>
      <c r="AQ24" s="483"/>
      <c r="AR24" s="525"/>
      <c r="AS24" s="482">
        <v>3143</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9240001</v>
      </c>
      <c r="BO24" s="432"/>
      <c r="BP24" s="432"/>
      <c r="BQ24" s="432"/>
      <c r="BR24" s="432"/>
      <c r="BS24" s="432"/>
      <c r="BT24" s="432"/>
      <c r="BU24" s="433"/>
      <c r="BV24" s="431">
        <v>8850870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6620</v>
      </c>
      <c r="R25" s="483"/>
      <c r="S25" s="483"/>
      <c r="T25" s="483"/>
      <c r="U25" s="483"/>
      <c r="V25" s="525"/>
      <c r="W25" s="584"/>
      <c r="X25" s="572"/>
      <c r="Y25" s="573"/>
      <c r="Z25" s="481" t="s">
        <v>172</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168842</v>
      </c>
      <c r="BO25" s="395"/>
      <c r="BP25" s="395"/>
      <c r="BQ25" s="395"/>
      <c r="BR25" s="395"/>
      <c r="BS25" s="395"/>
      <c r="BT25" s="395"/>
      <c r="BU25" s="396"/>
      <c r="BV25" s="394">
        <v>638979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6130</v>
      </c>
      <c r="R26" s="483"/>
      <c r="S26" s="483"/>
      <c r="T26" s="483"/>
      <c r="U26" s="483"/>
      <c r="V26" s="525"/>
      <c r="W26" s="584"/>
      <c r="X26" s="572"/>
      <c r="Y26" s="573"/>
      <c r="Z26" s="481" t="s">
        <v>175</v>
      </c>
      <c r="AA26" s="608"/>
      <c r="AB26" s="608"/>
      <c r="AC26" s="608"/>
      <c r="AD26" s="608"/>
      <c r="AE26" s="608"/>
      <c r="AF26" s="608"/>
      <c r="AG26" s="609"/>
      <c r="AH26" s="482">
        <v>19</v>
      </c>
      <c r="AI26" s="483"/>
      <c r="AJ26" s="483"/>
      <c r="AK26" s="483"/>
      <c r="AL26" s="525"/>
      <c r="AM26" s="482">
        <v>62263</v>
      </c>
      <c r="AN26" s="483"/>
      <c r="AO26" s="483"/>
      <c r="AP26" s="483"/>
      <c r="AQ26" s="483"/>
      <c r="AR26" s="525"/>
      <c r="AS26" s="482">
        <v>3277</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3700</v>
      </c>
      <c r="R27" s="483"/>
      <c r="S27" s="483"/>
      <c r="T27" s="483"/>
      <c r="U27" s="483"/>
      <c r="V27" s="525"/>
      <c r="W27" s="584"/>
      <c r="X27" s="572"/>
      <c r="Y27" s="573"/>
      <c r="Z27" s="481" t="s">
        <v>178</v>
      </c>
      <c r="AA27" s="461"/>
      <c r="AB27" s="461"/>
      <c r="AC27" s="461"/>
      <c r="AD27" s="461"/>
      <c r="AE27" s="461"/>
      <c r="AF27" s="461"/>
      <c r="AG27" s="462"/>
      <c r="AH27" s="482" t="s">
        <v>127</v>
      </c>
      <c r="AI27" s="483"/>
      <c r="AJ27" s="483"/>
      <c r="AK27" s="483"/>
      <c r="AL27" s="525"/>
      <c r="AM27" s="482" t="s">
        <v>136</v>
      </c>
      <c r="AN27" s="483"/>
      <c r="AO27" s="483"/>
      <c r="AP27" s="483"/>
      <c r="AQ27" s="483"/>
      <c r="AR27" s="525"/>
      <c r="AS27" s="482" t="s">
        <v>136</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5">
        <v>252857</v>
      </c>
      <c r="BO27" s="606"/>
      <c r="BP27" s="606"/>
      <c r="BQ27" s="606"/>
      <c r="BR27" s="606"/>
      <c r="BS27" s="606"/>
      <c r="BT27" s="606"/>
      <c r="BU27" s="607"/>
      <c r="BV27" s="605">
        <v>252478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2900</v>
      </c>
      <c r="R28" s="483"/>
      <c r="S28" s="483"/>
      <c r="T28" s="483"/>
      <c r="U28" s="483"/>
      <c r="V28" s="525"/>
      <c r="W28" s="584"/>
      <c r="X28" s="572"/>
      <c r="Y28" s="573"/>
      <c r="Z28" s="481" t="s">
        <v>181</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2652489</v>
      </c>
      <c r="BO28" s="395"/>
      <c r="BP28" s="395"/>
      <c r="BQ28" s="395"/>
      <c r="BR28" s="395"/>
      <c r="BS28" s="395"/>
      <c r="BT28" s="395"/>
      <c r="BU28" s="396"/>
      <c r="BV28" s="394">
        <v>2625824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12</v>
      </c>
      <c r="M29" s="483"/>
      <c r="N29" s="483"/>
      <c r="O29" s="483"/>
      <c r="P29" s="525"/>
      <c r="Q29" s="482">
        <v>2700</v>
      </c>
      <c r="R29" s="483"/>
      <c r="S29" s="483"/>
      <c r="T29" s="483"/>
      <c r="U29" s="483"/>
      <c r="V29" s="525"/>
      <c r="W29" s="585"/>
      <c r="X29" s="586"/>
      <c r="Y29" s="587"/>
      <c r="Z29" s="481" t="s">
        <v>184</v>
      </c>
      <c r="AA29" s="461"/>
      <c r="AB29" s="461"/>
      <c r="AC29" s="461"/>
      <c r="AD29" s="461"/>
      <c r="AE29" s="461"/>
      <c r="AF29" s="461"/>
      <c r="AG29" s="462"/>
      <c r="AH29" s="482">
        <v>217</v>
      </c>
      <c r="AI29" s="483"/>
      <c r="AJ29" s="483"/>
      <c r="AK29" s="483"/>
      <c r="AL29" s="525"/>
      <c r="AM29" s="482">
        <v>682031</v>
      </c>
      <c r="AN29" s="483"/>
      <c r="AO29" s="483"/>
      <c r="AP29" s="483"/>
      <c r="AQ29" s="483"/>
      <c r="AR29" s="525"/>
      <c r="AS29" s="482">
        <v>3143</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1628005</v>
      </c>
      <c r="BO29" s="432"/>
      <c r="BP29" s="432"/>
      <c r="BQ29" s="432"/>
      <c r="BR29" s="432"/>
      <c r="BS29" s="432"/>
      <c r="BT29" s="432"/>
      <c r="BU29" s="433"/>
      <c r="BV29" s="431">
        <v>1758643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96.4</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5804637</v>
      </c>
      <c r="BO30" s="606"/>
      <c r="BP30" s="606"/>
      <c r="BQ30" s="606"/>
      <c r="BR30" s="606"/>
      <c r="BS30" s="606"/>
      <c r="BT30" s="606"/>
      <c r="BU30" s="607"/>
      <c r="BV30" s="605">
        <v>5762038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193</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193</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播磨高原広域事務組合　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メガソーラー事業収入特別会計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IF('各会計、関係団体の財政状況及び健全化判断比率'!B33="","",'各会計、関係団体の財政状況及び健全化判断比率'!B33)</f>
        <v>特定環境保全公共下水道事業特別会計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播磨高原広域事務組合　水道事業会計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朝霧園特別会計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IF('各会計、関係団体の財政状況及び健全化判断比率'!B34="","",'各会計、関係団体の財政状況及び健全化判断比率'!B34)</f>
        <v>生活排水処理事業特別会計</v>
      </c>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播磨高原広域事務組合　下水道事業会計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西はりま天文台公園特別会計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12</v>
      </c>
      <c r="BF37" s="620"/>
      <c r="BG37" s="621" t="str">
        <f>IF('各会計、関係団体の財政状況及び健全化判断比率'!B35="","",'各会計、関係団体の財政状況及び健全化判断比率'!B35)</f>
        <v>笹ケ丘荘特別会計</v>
      </c>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兵庫県後期高齢者医療広域連合　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13</v>
      </c>
      <c r="BF38" s="620"/>
      <c r="BG38" s="621" t="str">
        <f>IF('各会計、関係団体の財政状況及び健全化判断比率'!B36="","",'各会計、関係団体の財政状況及び健全化判断比率'!B36)</f>
        <v>宅地造成事業特別会計</v>
      </c>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兵庫県後期高齢者医療広域連合　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19</v>
      </c>
      <c r="BX39" s="620"/>
      <c r="BY39" s="621" t="str">
        <f>IF('各会計、関係団体の財政状況及び健全化判断比率'!B73="","",'各会計、関係団体の財政状況及び健全化判断比率'!B73)</f>
        <v>兵庫県市町村職員退職手当組合　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20</v>
      </c>
      <c r="BX40" s="620"/>
      <c r="BY40" s="621" t="str">
        <f>IF('各会計、関係団体の財政状況及び健全化判断比率'!B74="","",'各会計、関係団体の財政状況及び健全化判断比率'!B74)</f>
        <v>兵庫県町議会議員公務災害補償組合　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21</v>
      </c>
      <c r="BX41" s="620"/>
      <c r="BY41" s="621" t="str">
        <f>IF('各会計、関係団体の財政状況及び健全化判断比率'!B75="","",'各会計、関係団体の財政状況及び健全化判断比率'!B75)</f>
        <v>にしはりま環境事務組合　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22</v>
      </c>
      <c r="BX42" s="620"/>
      <c r="BY42" s="621" t="str">
        <f>IF('各会計、関係団体の財政状況及び健全化判断比率'!B76="","",'各会計、関係団体の財政状況及び健全化判断比率'!B76)</f>
        <v>兵庫県市町交通災害共済組合　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23</v>
      </c>
      <c r="BX43" s="620"/>
      <c r="BY43" s="621" t="str">
        <f>IF('各会計、関係団体の財政状況及び健全化判断比率'!B77="","",'各会計、関係団体の財政状況及び健全化判断比率'!B77)</f>
        <v>西はりま消防組合　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BovbYT5zlk40C1vnQLfFehz5dBrlX6xNVawPbOvMaMSmDPxWl0eLOpNUQeifvgtEOocABmkXq3yziX/bxge8A==" saltValue="O6T93tFMOAFh4CBpyUcU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2" t="s">
        <v>580</v>
      </c>
      <c r="D34" s="1212"/>
      <c r="E34" s="1213"/>
      <c r="F34" s="32">
        <v>0</v>
      </c>
      <c r="G34" s="33">
        <v>0</v>
      </c>
      <c r="H34" s="33">
        <v>0</v>
      </c>
      <c r="I34" s="33">
        <v>0</v>
      </c>
      <c r="J34" s="34" t="s">
        <v>581</v>
      </c>
      <c r="K34" s="22"/>
      <c r="L34" s="22"/>
      <c r="M34" s="22"/>
      <c r="N34" s="22"/>
      <c r="O34" s="22"/>
      <c r="P34" s="22"/>
    </row>
    <row r="35" spans="1:16" ht="39" customHeight="1" x14ac:dyDescent="0.15">
      <c r="A35" s="22"/>
      <c r="B35" s="35"/>
      <c r="C35" s="1206" t="s">
        <v>582</v>
      </c>
      <c r="D35" s="1207"/>
      <c r="E35" s="1208"/>
      <c r="F35" s="36">
        <v>0</v>
      </c>
      <c r="G35" s="37">
        <v>0.01</v>
      </c>
      <c r="H35" s="37">
        <v>0.01</v>
      </c>
      <c r="I35" s="37">
        <v>0</v>
      </c>
      <c r="J35" s="38" t="s">
        <v>583</v>
      </c>
      <c r="K35" s="22"/>
      <c r="L35" s="22"/>
      <c r="M35" s="22"/>
      <c r="N35" s="22"/>
      <c r="O35" s="22"/>
      <c r="P35" s="22"/>
    </row>
    <row r="36" spans="1:16" ht="39" customHeight="1" x14ac:dyDescent="0.15">
      <c r="A36" s="22"/>
      <c r="B36" s="35"/>
      <c r="C36" s="1206" t="s">
        <v>584</v>
      </c>
      <c r="D36" s="1207"/>
      <c r="E36" s="1208"/>
      <c r="F36" s="36">
        <v>5.39</v>
      </c>
      <c r="G36" s="37">
        <v>5.65</v>
      </c>
      <c r="H36" s="37">
        <v>6.47</v>
      </c>
      <c r="I36" s="37">
        <v>6.88</v>
      </c>
      <c r="J36" s="38">
        <v>7.06</v>
      </c>
      <c r="K36" s="22"/>
      <c r="L36" s="22"/>
      <c r="M36" s="22"/>
      <c r="N36" s="22"/>
      <c r="O36" s="22"/>
      <c r="P36" s="22"/>
    </row>
    <row r="37" spans="1:16" ht="39" customHeight="1" x14ac:dyDescent="0.15">
      <c r="A37" s="22"/>
      <c r="B37" s="35"/>
      <c r="C37" s="1206" t="s">
        <v>585</v>
      </c>
      <c r="D37" s="1207"/>
      <c r="E37" s="1208"/>
      <c r="F37" s="36">
        <v>0.76</v>
      </c>
      <c r="G37" s="37">
        <v>0.78</v>
      </c>
      <c r="H37" s="37">
        <v>1.1000000000000001</v>
      </c>
      <c r="I37" s="37">
        <v>1.23</v>
      </c>
      <c r="J37" s="38">
        <v>2.35</v>
      </c>
      <c r="K37" s="22"/>
      <c r="L37" s="22"/>
      <c r="M37" s="22"/>
      <c r="N37" s="22"/>
      <c r="O37" s="22"/>
      <c r="P37" s="22"/>
    </row>
    <row r="38" spans="1:16" ht="39" customHeight="1" x14ac:dyDescent="0.15">
      <c r="A38" s="22"/>
      <c r="B38" s="35"/>
      <c r="C38" s="1206" t="s">
        <v>586</v>
      </c>
      <c r="D38" s="1207"/>
      <c r="E38" s="1208"/>
      <c r="F38" s="36">
        <v>0</v>
      </c>
      <c r="G38" s="37">
        <v>0</v>
      </c>
      <c r="H38" s="37">
        <v>0</v>
      </c>
      <c r="I38" s="37">
        <v>0</v>
      </c>
      <c r="J38" s="38">
        <v>0.92</v>
      </c>
      <c r="K38" s="22"/>
      <c r="L38" s="22"/>
      <c r="M38" s="22"/>
      <c r="N38" s="22"/>
      <c r="O38" s="22"/>
      <c r="P38" s="22"/>
    </row>
    <row r="39" spans="1:16" ht="39" customHeight="1" x14ac:dyDescent="0.15">
      <c r="A39" s="22"/>
      <c r="B39" s="35"/>
      <c r="C39" s="1206" t="s">
        <v>587</v>
      </c>
      <c r="D39" s="1207"/>
      <c r="E39" s="1208"/>
      <c r="F39" s="36">
        <v>0.2</v>
      </c>
      <c r="G39" s="37">
        <v>0.14000000000000001</v>
      </c>
      <c r="H39" s="37">
        <v>0.11</v>
      </c>
      <c r="I39" s="37">
        <v>0.08</v>
      </c>
      <c r="J39" s="38">
        <v>0.24</v>
      </c>
      <c r="K39" s="22"/>
      <c r="L39" s="22"/>
      <c r="M39" s="22"/>
      <c r="N39" s="22"/>
      <c r="O39" s="22"/>
      <c r="P39" s="22"/>
    </row>
    <row r="40" spans="1:16" ht="39" customHeight="1" x14ac:dyDescent="0.15">
      <c r="A40" s="22"/>
      <c r="B40" s="35"/>
      <c r="C40" s="1206" t="s">
        <v>588</v>
      </c>
      <c r="D40" s="1207"/>
      <c r="E40" s="1208"/>
      <c r="F40" s="36">
        <v>0.37</v>
      </c>
      <c r="G40" s="37">
        <v>0.41</v>
      </c>
      <c r="H40" s="37">
        <v>0.41</v>
      </c>
      <c r="I40" s="37">
        <v>0.17</v>
      </c>
      <c r="J40" s="38">
        <v>0.2</v>
      </c>
      <c r="K40" s="22"/>
      <c r="L40" s="22"/>
      <c r="M40" s="22"/>
      <c r="N40" s="22"/>
      <c r="O40" s="22"/>
      <c r="P40" s="22"/>
    </row>
    <row r="41" spans="1:16" ht="39" customHeight="1" x14ac:dyDescent="0.15">
      <c r="A41" s="22"/>
      <c r="B41" s="35"/>
      <c r="C41" s="1206" t="s">
        <v>589</v>
      </c>
      <c r="D41" s="1207"/>
      <c r="E41" s="1208"/>
      <c r="F41" s="36">
        <v>0.05</v>
      </c>
      <c r="G41" s="37">
        <v>0.15</v>
      </c>
      <c r="H41" s="37">
        <v>0.54</v>
      </c>
      <c r="I41" s="37">
        <v>0.1</v>
      </c>
      <c r="J41" s="38">
        <v>0.11</v>
      </c>
      <c r="K41" s="22"/>
      <c r="L41" s="22"/>
      <c r="M41" s="22"/>
      <c r="N41" s="22"/>
      <c r="O41" s="22"/>
      <c r="P41" s="22"/>
    </row>
    <row r="42" spans="1:16" ht="39" customHeight="1" x14ac:dyDescent="0.15">
      <c r="A42" s="22"/>
      <c r="B42" s="39"/>
      <c r="C42" s="1206" t="s">
        <v>590</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591</v>
      </c>
      <c r="D43" s="1210"/>
      <c r="E43" s="1211"/>
      <c r="F43" s="41">
        <v>0.67</v>
      </c>
      <c r="G43" s="42">
        <v>0.75</v>
      </c>
      <c r="H43" s="42">
        <v>0.71</v>
      </c>
      <c r="I43" s="42">
        <v>1.03</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0mVRQL1AX3gIvgKsAtv61MyW0vVmIIY5Oi+TQhzkRdhzo4C0of27wEs/OKZ48dqx7PFRORbTgzgHqrIt7rTw==" saltValue="Y6NHPxav8K44SvnyRS/C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1460</v>
      </c>
      <c r="L45" s="60">
        <v>1335</v>
      </c>
      <c r="M45" s="60">
        <v>1327</v>
      </c>
      <c r="N45" s="60">
        <v>1272</v>
      </c>
      <c r="O45" s="61">
        <v>1297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x14ac:dyDescent="0.15">
      <c r="A48" s="48"/>
      <c r="B48" s="1216"/>
      <c r="C48" s="1217"/>
      <c r="D48" s="62"/>
      <c r="E48" s="1222" t="s">
        <v>15</v>
      </c>
      <c r="F48" s="1222"/>
      <c r="G48" s="1222"/>
      <c r="H48" s="1222"/>
      <c r="I48" s="1222"/>
      <c r="J48" s="1223"/>
      <c r="K48" s="63">
        <v>821</v>
      </c>
      <c r="L48" s="64">
        <v>792</v>
      </c>
      <c r="M48" s="64">
        <v>719</v>
      </c>
      <c r="N48" s="64">
        <v>685</v>
      </c>
      <c r="O48" s="65">
        <v>686</v>
      </c>
      <c r="P48" s="48"/>
      <c r="Q48" s="48"/>
      <c r="R48" s="48"/>
      <c r="S48" s="48"/>
      <c r="T48" s="48"/>
      <c r="U48" s="48"/>
    </row>
    <row r="49" spans="1:21" ht="30.75" customHeight="1" x14ac:dyDescent="0.15">
      <c r="A49" s="48"/>
      <c r="B49" s="1216"/>
      <c r="C49" s="1217"/>
      <c r="D49" s="62"/>
      <c r="E49" s="1222" t="s">
        <v>16</v>
      </c>
      <c r="F49" s="1222"/>
      <c r="G49" s="1222"/>
      <c r="H49" s="1222"/>
      <c r="I49" s="1222"/>
      <c r="J49" s="1223"/>
      <c r="K49" s="63">
        <v>149</v>
      </c>
      <c r="L49" s="64">
        <v>150</v>
      </c>
      <c r="M49" s="64">
        <v>148</v>
      </c>
      <c r="N49" s="64">
        <v>143</v>
      </c>
      <c r="O49" s="65">
        <v>141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533</v>
      </c>
      <c r="L50" s="64" t="s">
        <v>533</v>
      </c>
      <c r="M50" s="64" t="s">
        <v>533</v>
      </c>
      <c r="N50" s="64" t="s">
        <v>533</v>
      </c>
      <c r="O50" s="65" t="s">
        <v>533</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t="s">
        <v>533</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1966</v>
      </c>
      <c r="L52" s="64">
        <v>1943</v>
      </c>
      <c r="M52" s="64">
        <v>2017</v>
      </c>
      <c r="N52" s="64">
        <v>2020</v>
      </c>
      <c r="O52" s="65">
        <v>2057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464</v>
      </c>
      <c r="L53" s="69">
        <v>334</v>
      </c>
      <c r="M53" s="69">
        <v>177</v>
      </c>
      <c r="N53" s="69">
        <v>80</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a5LN3nz2d8hrGOVRx5J1dgIOT25qP3XXUEvEirodQWR6shEeWRgOUaxyxQd9wt/9xLnvrv3FH7105eUZD4p4w==" saltValue="uj3J06yNgL5TDwA7DAoY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40" t="s">
        <v>30</v>
      </c>
      <c r="C41" s="1241"/>
      <c r="D41" s="102"/>
      <c r="E41" s="1246" t="s">
        <v>31</v>
      </c>
      <c r="F41" s="1246"/>
      <c r="G41" s="1246"/>
      <c r="H41" s="1247"/>
      <c r="I41" s="103">
        <v>14635</v>
      </c>
      <c r="J41" s="104">
        <v>13575</v>
      </c>
      <c r="K41" s="104">
        <v>12934</v>
      </c>
      <c r="L41" s="104">
        <v>13052</v>
      </c>
      <c r="M41" s="105">
        <v>12854</v>
      </c>
    </row>
    <row r="42" spans="2:13" ht="27.75" customHeight="1" x14ac:dyDescent="0.15">
      <c r="B42" s="1242"/>
      <c r="C42" s="1243"/>
      <c r="D42" s="106"/>
      <c r="E42" s="1248" t="s">
        <v>32</v>
      </c>
      <c r="F42" s="1248"/>
      <c r="G42" s="1248"/>
      <c r="H42" s="1249"/>
      <c r="I42" s="107" t="s">
        <v>533</v>
      </c>
      <c r="J42" s="108" t="s">
        <v>533</v>
      </c>
      <c r="K42" s="108" t="s">
        <v>533</v>
      </c>
      <c r="L42" s="108" t="s">
        <v>533</v>
      </c>
      <c r="M42" s="109" t="s">
        <v>533</v>
      </c>
    </row>
    <row r="43" spans="2:13" ht="27.75" customHeight="1" x14ac:dyDescent="0.15">
      <c r="B43" s="1242"/>
      <c r="C43" s="1243"/>
      <c r="D43" s="106"/>
      <c r="E43" s="1248" t="s">
        <v>33</v>
      </c>
      <c r="F43" s="1248"/>
      <c r="G43" s="1248"/>
      <c r="H43" s="1249"/>
      <c r="I43" s="107">
        <v>7425</v>
      </c>
      <c r="J43" s="108">
        <v>7101</v>
      </c>
      <c r="K43" s="108">
        <v>6420</v>
      </c>
      <c r="L43" s="108">
        <v>5923</v>
      </c>
      <c r="M43" s="109">
        <v>5534</v>
      </c>
    </row>
    <row r="44" spans="2:13" ht="27.75" customHeight="1" x14ac:dyDescent="0.15">
      <c r="B44" s="1242"/>
      <c r="C44" s="1243"/>
      <c r="D44" s="106"/>
      <c r="E44" s="1248" t="s">
        <v>34</v>
      </c>
      <c r="F44" s="1248"/>
      <c r="G44" s="1248"/>
      <c r="H44" s="1249"/>
      <c r="I44" s="107">
        <v>1365</v>
      </c>
      <c r="J44" s="108">
        <v>1221</v>
      </c>
      <c r="K44" s="108">
        <v>1088</v>
      </c>
      <c r="L44" s="108">
        <v>949</v>
      </c>
      <c r="M44" s="109">
        <v>843</v>
      </c>
    </row>
    <row r="45" spans="2:13" ht="27.75" customHeight="1" x14ac:dyDescent="0.15">
      <c r="B45" s="1242"/>
      <c r="C45" s="1243"/>
      <c r="D45" s="106"/>
      <c r="E45" s="1248" t="s">
        <v>35</v>
      </c>
      <c r="F45" s="1248"/>
      <c r="G45" s="1248"/>
      <c r="H45" s="1249"/>
      <c r="I45" s="107">
        <v>2190</v>
      </c>
      <c r="J45" s="108">
        <v>2155</v>
      </c>
      <c r="K45" s="108">
        <v>2067</v>
      </c>
      <c r="L45" s="108">
        <v>2019</v>
      </c>
      <c r="M45" s="109">
        <v>1974</v>
      </c>
    </row>
    <row r="46" spans="2:13" ht="27.75" customHeight="1" x14ac:dyDescent="0.15">
      <c r="B46" s="1242"/>
      <c r="C46" s="1243"/>
      <c r="D46" s="110"/>
      <c r="E46" s="1248" t="s">
        <v>36</v>
      </c>
      <c r="F46" s="1248"/>
      <c r="G46" s="1248"/>
      <c r="H46" s="1249"/>
      <c r="I46" s="107" t="s">
        <v>533</v>
      </c>
      <c r="J46" s="108" t="s">
        <v>533</v>
      </c>
      <c r="K46" s="108" t="s">
        <v>533</v>
      </c>
      <c r="L46" s="108" t="s">
        <v>533</v>
      </c>
      <c r="M46" s="109" t="s">
        <v>533</v>
      </c>
    </row>
    <row r="47" spans="2:13" ht="27.75" customHeight="1" x14ac:dyDescent="0.15">
      <c r="B47" s="1242"/>
      <c r="C47" s="1243"/>
      <c r="D47" s="111"/>
      <c r="E47" s="1250" t="s">
        <v>37</v>
      </c>
      <c r="F47" s="1251"/>
      <c r="G47" s="1251"/>
      <c r="H47" s="1252"/>
      <c r="I47" s="107" t="s">
        <v>533</v>
      </c>
      <c r="J47" s="108" t="s">
        <v>533</v>
      </c>
      <c r="K47" s="108" t="s">
        <v>533</v>
      </c>
      <c r="L47" s="108" t="s">
        <v>533</v>
      </c>
      <c r="M47" s="109" t="s">
        <v>533</v>
      </c>
    </row>
    <row r="48" spans="2:13" ht="27.75" customHeight="1" x14ac:dyDescent="0.15">
      <c r="B48" s="1242"/>
      <c r="C48" s="1243"/>
      <c r="D48" s="106"/>
      <c r="E48" s="1248" t="s">
        <v>38</v>
      </c>
      <c r="F48" s="1248"/>
      <c r="G48" s="1248"/>
      <c r="H48" s="1249"/>
      <c r="I48" s="107" t="s">
        <v>533</v>
      </c>
      <c r="J48" s="108" t="s">
        <v>533</v>
      </c>
      <c r="K48" s="108" t="s">
        <v>533</v>
      </c>
      <c r="L48" s="108" t="s">
        <v>533</v>
      </c>
      <c r="M48" s="109" t="s">
        <v>533</v>
      </c>
    </row>
    <row r="49" spans="2:13" ht="27.75" customHeight="1" x14ac:dyDescent="0.15">
      <c r="B49" s="1244"/>
      <c r="C49" s="1245"/>
      <c r="D49" s="106"/>
      <c r="E49" s="1248" t="s">
        <v>39</v>
      </c>
      <c r="F49" s="1248"/>
      <c r="G49" s="1248"/>
      <c r="H49" s="1249"/>
      <c r="I49" s="107" t="s">
        <v>533</v>
      </c>
      <c r="J49" s="108">
        <v>11</v>
      </c>
      <c r="K49" s="108" t="s">
        <v>533</v>
      </c>
      <c r="L49" s="108" t="s">
        <v>533</v>
      </c>
      <c r="M49" s="109" t="s">
        <v>533</v>
      </c>
    </row>
    <row r="50" spans="2:13" ht="27.75" customHeight="1" x14ac:dyDescent="0.15">
      <c r="B50" s="1253" t="s">
        <v>40</v>
      </c>
      <c r="C50" s="1254"/>
      <c r="D50" s="112"/>
      <c r="E50" s="1248" t="s">
        <v>41</v>
      </c>
      <c r="F50" s="1248"/>
      <c r="G50" s="1248"/>
      <c r="H50" s="1249"/>
      <c r="I50" s="107">
        <v>7984</v>
      </c>
      <c r="J50" s="108">
        <v>8082</v>
      </c>
      <c r="K50" s="108">
        <v>8155</v>
      </c>
      <c r="L50" s="108">
        <v>8621</v>
      </c>
      <c r="M50" s="109">
        <v>8552</v>
      </c>
    </row>
    <row r="51" spans="2:13" ht="27.75" customHeight="1" x14ac:dyDescent="0.15">
      <c r="B51" s="1242"/>
      <c r="C51" s="1243"/>
      <c r="D51" s="106"/>
      <c r="E51" s="1248" t="s">
        <v>42</v>
      </c>
      <c r="F51" s="1248"/>
      <c r="G51" s="1248"/>
      <c r="H51" s="1249"/>
      <c r="I51" s="107">
        <v>212</v>
      </c>
      <c r="J51" s="108">
        <v>184</v>
      </c>
      <c r="K51" s="108">
        <v>156</v>
      </c>
      <c r="L51" s="108">
        <v>128</v>
      </c>
      <c r="M51" s="109">
        <v>106</v>
      </c>
    </row>
    <row r="52" spans="2:13" ht="27.75" customHeight="1" x14ac:dyDescent="0.15">
      <c r="B52" s="1244"/>
      <c r="C52" s="1245"/>
      <c r="D52" s="106"/>
      <c r="E52" s="1248" t="s">
        <v>43</v>
      </c>
      <c r="F52" s="1248"/>
      <c r="G52" s="1248"/>
      <c r="H52" s="1249"/>
      <c r="I52" s="107">
        <v>19383</v>
      </c>
      <c r="J52" s="108">
        <v>18695</v>
      </c>
      <c r="K52" s="108">
        <v>18214</v>
      </c>
      <c r="L52" s="108">
        <v>17887</v>
      </c>
      <c r="M52" s="109">
        <v>17924</v>
      </c>
    </row>
    <row r="53" spans="2:13" ht="27.75" customHeight="1" thickBot="1" x14ac:dyDescent="0.2">
      <c r="B53" s="1255" t="s">
        <v>44</v>
      </c>
      <c r="C53" s="1256"/>
      <c r="D53" s="113"/>
      <c r="E53" s="1257" t="s">
        <v>45</v>
      </c>
      <c r="F53" s="1257"/>
      <c r="G53" s="1257"/>
      <c r="H53" s="1258"/>
      <c r="I53" s="114">
        <v>-1964</v>
      </c>
      <c r="J53" s="115">
        <v>-2899</v>
      </c>
      <c r="K53" s="115">
        <v>-4016</v>
      </c>
      <c r="L53" s="115">
        <v>-4692</v>
      </c>
      <c r="M53" s="116">
        <v>-5378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0cz6A07NT8l9OUBP0tWFzqnjDmh8r6QpE3Zvdd13q1tYq2bhDgQEtPWRgefSeoxz7du7HdSqbv2JIlDPPOQ6Q==" saltValue="EMYUxW/49AKxmr5LCkh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7" t="s">
        <v>48</v>
      </c>
      <c r="D55" s="1267"/>
      <c r="E55" s="1268"/>
      <c r="F55" s="128">
        <v>2665</v>
      </c>
      <c r="G55" s="128">
        <v>2626</v>
      </c>
      <c r="H55" s="129">
        <v>2652</v>
      </c>
    </row>
    <row r="56" spans="2:8" ht="52.5" customHeight="1" x14ac:dyDescent="0.15">
      <c r="B56" s="130"/>
      <c r="C56" s="1269" t="s">
        <v>49</v>
      </c>
      <c r="D56" s="1269"/>
      <c r="E56" s="1270"/>
      <c r="F56" s="131">
        <v>1752</v>
      </c>
      <c r="G56" s="131">
        <v>1759</v>
      </c>
      <c r="H56" s="132">
        <v>1628</v>
      </c>
    </row>
    <row r="57" spans="2:8" ht="53.25" customHeight="1" x14ac:dyDescent="0.15">
      <c r="B57" s="130"/>
      <c r="C57" s="1271" t="s">
        <v>50</v>
      </c>
      <c r="D57" s="1271"/>
      <c r="E57" s="1272"/>
      <c r="F57" s="133">
        <v>5238</v>
      </c>
      <c r="G57" s="133">
        <v>5762</v>
      </c>
      <c r="H57" s="134">
        <v>5805</v>
      </c>
    </row>
    <row r="58" spans="2:8" ht="45.75" customHeight="1" x14ac:dyDescent="0.15">
      <c r="B58" s="135"/>
      <c r="C58" s="1259" t="s">
        <v>608</v>
      </c>
      <c r="D58" s="1260"/>
      <c r="E58" s="1261"/>
      <c r="F58" s="136">
        <v>1943</v>
      </c>
      <c r="G58" s="136">
        <v>1983</v>
      </c>
      <c r="H58" s="137">
        <v>2023</v>
      </c>
    </row>
    <row r="59" spans="2:8" ht="45.75" customHeight="1" x14ac:dyDescent="0.15">
      <c r="B59" s="135"/>
      <c r="C59" s="1259" t="s">
        <v>609</v>
      </c>
      <c r="D59" s="1260"/>
      <c r="E59" s="1261"/>
      <c r="F59" s="136">
        <v>1269</v>
      </c>
      <c r="G59" s="136">
        <v>1442</v>
      </c>
      <c r="H59" s="137">
        <v>1466</v>
      </c>
    </row>
    <row r="60" spans="2:8" ht="45.75" customHeight="1" x14ac:dyDescent="0.15">
      <c r="B60" s="135"/>
      <c r="C60" s="1259" t="s">
        <v>610</v>
      </c>
      <c r="D60" s="1260"/>
      <c r="E60" s="1261"/>
      <c r="F60" s="136">
        <v>1184</v>
      </c>
      <c r="G60" s="136">
        <v>1187</v>
      </c>
      <c r="H60" s="137">
        <v>1189</v>
      </c>
    </row>
    <row r="61" spans="2:8" ht="45.75" customHeight="1" x14ac:dyDescent="0.15">
      <c r="B61" s="135"/>
      <c r="C61" s="1259" t="s">
        <v>611</v>
      </c>
      <c r="D61" s="1260"/>
      <c r="E61" s="1261"/>
      <c r="F61" s="136">
        <v>566</v>
      </c>
      <c r="G61" s="136">
        <v>566</v>
      </c>
      <c r="H61" s="137">
        <v>566</v>
      </c>
    </row>
    <row r="62" spans="2:8" ht="45.75" customHeight="1" thickBot="1" x14ac:dyDescent="0.2">
      <c r="B62" s="138"/>
      <c r="C62" s="1262" t="s">
        <v>612</v>
      </c>
      <c r="D62" s="1263"/>
      <c r="E62" s="1264"/>
      <c r="F62" s="139">
        <v>119</v>
      </c>
      <c r="G62" s="139">
        <v>425</v>
      </c>
      <c r="H62" s="140">
        <v>402</v>
      </c>
    </row>
    <row r="63" spans="2:8" ht="52.5" customHeight="1" thickBot="1" x14ac:dyDescent="0.2">
      <c r="B63" s="141"/>
      <c r="C63" s="1265" t="s">
        <v>51</v>
      </c>
      <c r="D63" s="1265"/>
      <c r="E63" s="1266"/>
      <c r="F63" s="142">
        <v>9655</v>
      </c>
      <c r="G63" s="142">
        <v>10147</v>
      </c>
      <c r="H63" s="143">
        <v>10085</v>
      </c>
    </row>
    <row r="64" spans="2:8" ht="15" customHeight="1" x14ac:dyDescent="0.15"/>
  </sheetData>
  <sheetProtection algorithmName="SHA-512" hashValue="Pokf2AT6XXD7EqrErhWRN9QsncSAq+O2j9ZayMtgDw4lMvYzphVHcp8ZUBmILK089ZHthhlov/xsKPmMhF6v2w==" saltValue="khB9qzT25TChFeK3kSa7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95870</v>
      </c>
      <c r="E3" s="162"/>
      <c r="F3" s="163">
        <v>67293</v>
      </c>
      <c r="G3" s="164"/>
      <c r="H3" s="165"/>
    </row>
    <row r="4" spans="1:8" x14ac:dyDescent="0.15">
      <c r="A4" s="166"/>
      <c r="B4" s="167"/>
      <c r="C4" s="168"/>
      <c r="D4" s="169">
        <v>89707</v>
      </c>
      <c r="E4" s="170"/>
      <c r="F4" s="171">
        <v>35076</v>
      </c>
      <c r="G4" s="172"/>
      <c r="H4" s="173"/>
    </row>
    <row r="5" spans="1:8" x14ac:dyDescent="0.15">
      <c r="A5" s="154" t="s">
        <v>567</v>
      </c>
      <c r="B5" s="159"/>
      <c r="C5" s="160"/>
      <c r="D5" s="161">
        <v>72363</v>
      </c>
      <c r="E5" s="162"/>
      <c r="F5" s="163">
        <v>67343</v>
      </c>
      <c r="G5" s="164"/>
      <c r="H5" s="165"/>
    </row>
    <row r="6" spans="1:8" x14ac:dyDescent="0.15">
      <c r="A6" s="166"/>
      <c r="B6" s="167"/>
      <c r="C6" s="168"/>
      <c r="D6" s="169">
        <v>64477</v>
      </c>
      <c r="E6" s="170"/>
      <c r="F6" s="171">
        <v>32865</v>
      </c>
      <c r="G6" s="172"/>
      <c r="H6" s="173"/>
    </row>
    <row r="7" spans="1:8" x14ac:dyDescent="0.15">
      <c r="A7" s="154" t="s">
        <v>568</v>
      </c>
      <c r="B7" s="159"/>
      <c r="C7" s="160"/>
      <c r="D7" s="161">
        <v>95482</v>
      </c>
      <c r="E7" s="162"/>
      <c r="F7" s="163">
        <v>73475</v>
      </c>
      <c r="G7" s="164"/>
      <c r="H7" s="165"/>
    </row>
    <row r="8" spans="1:8" x14ac:dyDescent="0.15">
      <c r="A8" s="166"/>
      <c r="B8" s="167"/>
      <c r="C8" s="168"/>
      <c r="D8" s="169">
        <v>75826</v>
      </c>
      <c r="E8" s="170"/>
      <c r="F8" s="171">
        <v>43072</v>
      </c>
      <c r="G8" s="172"/>
      <c r="H8" s="173"/>
    </row>
    <row r="9" spans="1:8" x14ac:dyDescent="0.15">
      <c r="A9" s="154" t="s">
        <v>569</v>
      </c>
      <c r="B9" s="159"/>
      <c r="C9" s="160"/>
      <c r="D9" s="161">
        <v>143402</v>
      </c>
      <c r="E9" s="162"/>
      <c r="F9" s="163">
        <v>87464</v>
      </c>
      <c r="G9" s="164"/>
      <c r="H9" s="165"/>
    </row>
    <row r="10" spans="1:8" x14ac:dyDescent="0.15">
      <c r="A10" s="166"/>
      <c r="B10" s="167"/>
      <c r="C10" s="168"/>
      <c r="D10" s="169">
        <v>125150</v>
      </c>
      <c r="E10" s="170"/>
      <c r="F10" s="171">
        <v>47479</v>
      </c>
      <c r="G10" s="172"/>
      <c r="H10" s="173"/>
    </row>
    <row r="11" spans="1:8" x14ac:dyDescent="0.15">
      <c r="A11" s="154" t="s">
        <v>570</v>
      </c>
      <c r="B11" s="159"/>
      <c r="C11" s="160"/>
      <c r="D11" s="161">
        <v>156588</v>
      </c>
      <c r="E11" s="162"/>
      <c r="F11" s="163">
        <v>96248</v>
      </c>
      <c r="G11" s="164"/>
      <c r="H11" s="165"/>
    </row>
    <row r="12" spans="1:8" x14ac:dyDescent="0.15">
      <c r="A12" s="166"/>
      <c r="B12" s="167"/>
      <c r="C12" s="174"/>
      <c r="D12" s="169">
        <v>131494</v>
      </c>
      <c r="E12" s="170"/>
      <c r="F12" s="171">
        <v>55768</v>
      </c>
      <c r="G12" s="172"/>
      <c r="H12" s="173"/>
    </row>
    <row r="13" spans="1:8" x14ac:dyDescent="0.15">
      <c r="A13" s="154"/>
      <c r="B13" s="159"/>
      <c r="C13" s="175"/>
      <c r="D13" s="176">
        <v>112741</v>
      </c>
      <c r="E13" s="177"/>
      <c r="F13" s="178">
        <v>78365</v>
      </c>
      <c r="G13" s="179"/>
      <c r="H13" s="165"/>
    </row>
    <row r="14" spans="1:8" x14ac:dyDescent="0.15">
      <c r="A14" s="166"/>
      <c r="B14" s="167"/>
      <c r="C14" s="168"/>
      <c r="D14" s="169">
        <v>97331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0.76</v>
      </c>
      <c r="C19" s="180">
        <f>ROUND(VALUE(SUBSTITUTE(実質収支比率等に係る経年分析!G$48,"▲","-")),2)</f>
        <v>0.8</v>
      </c>
      <c r="D19" s="180">
        <f>ROUND(VALUE(SUBSTITUTE(実質収支比率等に係る経年分析!H$48,"▲","-")),2)</f>
        <v>1.1299999999999999</v>
      </c>
      <c r="E19" s="180">
        <f>ROUND(VALUE(SUBSTITUTE(実質収支比率等に係る経年分析!I$48,"▲","-")),2)</f>
        <v>1.24</v>
      </c>
      <c r="F19" s="180">
        <f>ROUND(VALUE(SUBSTITUTE(実質収支比率等に係る経年分析!J$48,"▲","-")),2)</f>
        <v>1.84</v>
      </c>
    </row>
    <row r="20" spans="1:11" x14ac:dyDescent="0.15">
      <c r="A20" s="180" t="s">
        <v>55</v>
      </c>
      <c r="B20" s="180">
        <f>ROUND(VALUE(SUBSTITUTE(実質収支比率等に係る経年分析!F$47,"▲","-")),2)</f>
        <v>31</v>
      </c>
      <c r="C20" s="180">
        <f>ROUND(VALUE(SUBSTITUTE(実質収支比率等に係る経年分析!G$47,"▲","-")),2)</f>
        <v>31.94</v>
      </c>
      <c r="D20" s="180">
        <f>ROUND(VALUE(SUBSTITUTE(実質収支比率等に係る経年分析!H$47,"▲","-")),2)</f>
        <v>32.32</v>
      </c>
      <c r="E20" s="180">
        <f>ROUND(VALUE(SUBSTITUTE(実質収支比率等に係る経年分析!I$47,"▲","-")),2)</f>
        <v>31.91</v>
      </c>
      <c r="F20" s="180">
        <f>ROUND(VALUE(SUBSTITUTE(実質収支比率等に係る経年分析!J$47,"▲","-")),2)</f>
        <v>31.6</v>
      </c>
    </row>
    <row r="21" spans="1:11" x14ac:dyDescent="0.15">
      <c r="A21" s="180" t="s">
        <v>56</v>
      </c>
      <c r="B21" s="180">
        <f>IF(ISNUMBER(VALUE(SUBSTITUTE(実質収支比率等に係る経年分析!F$49,"▲","-"))),ROUND(VALUE(SUBSTITUTE(実質収支比率等に係る経年分析!F$49,"▲","-")),2),NA())</f>
        <v>13.73</v>
      </c>
      <c r="C21" s="180">
        <f>IF(ISNUMBER(VALUE(SUBSTITUTE(実質収支比率等に係る経年分析!G$49,"▲","-"))),ROUND(VALUE(SUBSTITUTE(実質収支比率等に係る経年分析!G$49,"▲","-")),2),NA())</f>
        <v>13.73</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8.31</v>
      </c>
      <c r="F21" s="180">
        <f>IF(ISNUMBER(VALUE(SUBSTITUTE(実質収支比率等に係る経年分析!J$49,"▲","-"))),ROUND(VALUE(SUBSTITUTE(実質収支比率等に係る経年分析!J$49,"▲","-")),2),NA())</f>
        <v>12.43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0.14000000000000001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メガソーラー事業収入特別会計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7.06</v>
      </c>
    </row>
    <row r="35" spans="1:16" x14ac:dyDescent="0.15">
      <c r="A35" s="181" t="str">
        <f>IF(連結実質赤字比率に係る赤字・黒字の構成分析!C$35="",NA(),連結実質赤字比率に係る赤字・黒字の構成分析!C$35)</f>
        <v>西はりま天文台公園特別会計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f>IF(ROUND(VALUE(SUBSTITUTE(連結実質赤字比率に係る赤字・黒字の構成分析!J$35,"▲", "-")), 2) &lt; 0, ABS(ROUND(VALUE(SUBSTITUTE(連結実質赤字比率に係る赤字・黒字の構成分析!J$35,"▲", "-")), 2)), NA())</f>
        <v>0.22</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朝霧園特別会計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1.2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1966</v>
      </c>
      <c r="E42" s="182"/>
      <c r="F42" s="182"/>
      <c r="G42" s="182">
        <f>'実質公債費比率（分子）の構造'!L$52</f>
        <v>1943</v>
      </c>
      <c r="H42" s="182"/>
      <c r="I42" s="182"/>
      <c r="J42" s="182">
        <f>'実質公債費比率（分子）の構造'!M$52</f>
        <v>2017</v>
      </c>
      <c r="K42" s="182"/>
      <c r="L42" s="182"/>
      <c r="M42" s="182">
        <f>'実質公債費比率（分子）の構造'!N$52</f>
        <v>2020</v>
      </c>
      <c r="N42" s="182"/>
      <c r="O42" s="182"/>
      <c r="P42" s="182">
        <f>'実質公債費比率（分子）の構造'!O$52</f>
        <v>2057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149</v>
      </c>
      <c r="C45" s="182"/>
      <c r="D45" s="182"/>
      <c r="E45" s="182">
        <f>'実質公債費比率（分子）の構造'!L$49</f>
        <v>150</v>
      </c>
      <c r="F45" s="182"/>
      <c r="G45" s="182"/>
      <c r="H45" s="182">
        <f>'実質公債費比率（分子）の構造'!M$49</f>
        <v>148</v>
      </c>
      <c r="I45" s="182"/>
      <c r="J45" s="182"/>
      <c r="K45" s="182">
        <f>'実質公債費比率（分子）の構造'!N$49</f>
        <v>143</v>
      </c>
      <c r="L45" s="182"/>
      <c r="M45" s="182"/>
      <c r="N45" s="182">
        <f>'実質公債費比率（分子）の構造'!O$49</f>
        <v>141</v>
      </c>
      <c r="O45" s="182"/>
      <c r="P45" s="182"/>
    </row>
    <row r="46" spans="1:16" x14ac:dyDescent="0.15">
      <c r="A46" s="182" t="s">
        <v>67</v>
      </c>
      <c r="B46" s="182">
        <f>'実質公債費比率（分子）の構造'!K$48</f>
        <v>821</v>
      </c>
      <c r="C46" s="182"/>
      <c r="D46" s="182"/>
      <c r="E46" s="182">
        <f>'実質公債費比率（分子）の構造'!L$48</f>
        <v>792</v>
      </c>
      <c r="F46" s="182"/>
      <c r="G46" s="182"/>
      <c r="H46" s="182">
        <f>'実質公債費比率（分子）の構造'!M$48</f>
        <v>719</v>
      </c>
      <c r="I46" s="182"/>
      <c r="J46" s="182"/>
      <c r="K46" s="182">
        <f>'実質公債費比率（分子）の構造'!N$48</f>
        <v>685</v>
      </c>
      <c r="L46" s="182"/>
      <c r="M46" s="182"/>
      <c r="N46" s="182">
        <f>'実質公債費比率（分子）の構造'!O$48</f>
        <v>686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1460</v>
      </c>
      <c r="C49" s="182"/>
      <c r="D49" s="182"/>
      <c r="E49" s="182">
        <f>'実質公債費比率（分子）の構造'!L$45</f>
        <v>1335</v>
      </c>
      <c r="F49" s="182"/>
      <c r="G49" s="182"/>
      <c r="H49" s="182">
        <f>'実質公債費比率（分子）の構造'!M$45</f>
        <v>1327</v>
      </c>
      <c r="I49" s="182"/>
      <c r="J49" s="182"/>
      <c r="K49" s="182">
        <f>'実質公債費比率（分子）の構造'!N$45</f>
        <v>1272</v>
      </c>
      <c r="L49" s="182"/>
      <c r="M49" s="182"/>
      <c r="N49" s="182">
        <f>'実質公債費比率（分子）の構造'!O$45</f>
        <v>1297</v>
      </c>
      <c r="O49" s="182"/>
      <c r="P49" s="182"/>
    </row>
    <row r="50" spans="1:16" x14ac:dyDescent="0.15">
      <c r="A50" s="182" t="s">
        <v>71</v>
      </c>
      <c r="B50" s="182" t="e">
        <f>NA()</f>
        <v>#N/A</v>
      </c>
      <c r="C50" s="182">
        <f>IF(ISNUMBER('実質公債費比率（分子）の構造'!K$53),'実質公債費比率（分子）の構造'!K$53,NA())</f>
        <v>464</v>
      </c>
      <c r="D50" s="182" t="e">
        <f>NA()</f>
        <v>#N/A</v>
      </c>
      <c r="E50" s="182" t="e">
        <f>NA()</f>
        <v>#N/A</v>
      </c>
      <c r="F50" s="182">
        <f>IF(ISNUMBER('実質公債費比率（分子）の構造'!L$53),'実質公債費比率（分子）の構造'!L$53,NA())</f>
        <v>334</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80</v>
      </c>
      <c r="M50" s="182" t="e">
        <f>NA()</f>
        <v>#N/A</v>
      </c>
      <c r="N50" s="182" t="e">
        <f>NA()</f>
        <v>#N/A</v>
      </c>
      <c r="O50" s="182">
        <f>IF(ISNUMBER('実質公債費比率（分子）の構造'!O$53),'実質公債費比率（分子）の構造'!O$53,NA())</f>
        <v>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19383</v>
      </c>
      <c r="E56" s="181"/>
      <c r="F56" s="181"/>
      <c r="G56" s="181">
        <f>'将来負担比率（分子）の構造'!J$52</f>
        <v>18695</v>
      </c>
      <c r="H56" s="181"/>
      <c r="I56" s="181"/>
      <c r="J56" s="181">
        <f>'将来負担比率（分子）の構造'!K$52</f>
        <v>18214</v>
      </c>
      <c r="K56" s="181"/>
      <c r="L56" s="181"/>
      <c r="M56" s="181">
        <f>'将来負担比率（分子）の構造'!L$52</f>
        <v>17887</v>
      </c>
      <c r="N56" s="181"/>
      <c r="O56" s="181"/>
      <c r="P56" s="181">
        <f>'将来負担比率（分子）の構造'!M$52</f>
        <v>17924</v>
      </c>
    </row>
    <row r="57" spans="1:16" x14ac:dyDescent="0.15">
      <c r="A57" s="181" t="s">
        <v>42</v>
      </c>
      <c r="B57" s="181"/>
      <c r="C57" s="181"/>
      <c r="D57" s="181">
        <f>'将来負担比率（分子）の構造'!I$51</f>
        <v>212</v>
      </c>
      <c r="E57" s="181"/>
      <c r="F57" s="181"/>
      <c r="G57" s="181">
        <f>'将来負担比率（分子）の構造'!J$51</f>
        <v>184</v>
      </c>
      <c r="H57" s="181"/>
      <c r="I57" s="181"/>
      <c r="J57" s="181">
        <f>'将来負担比率（分子）の構造'!K$51</f>
        <v>156</v>
      </c>
      <c r="K57" s="181"/>
      <c r="L57" s="181"/>
      <c r="M57" s="181">
        <f>'将来負担比率（分子）の構造'!L$51</f>
        <v>128</v>
      </c>
      <c r="N57" s="181"/>
      <c r="O57" s="181"/>
      <c r="P57" s="181">
        <f>'将来負担比率（分子）の構造'!M$51</f>
        <v>106</v>
      </c>
    </row>
    <row r="58" spans="1:16" x14ac:dyDescent="0.15">
      <c r="A58" s="181" t="s">
        <v>41</v>
      </c>
      <c r="B58" s="181"/>
      <c r="C58" s="181"/>
      <c r="D58" s="181">
        <f>'将来負担比率（分子）の構造'!I$50</f>
        <v>7984</v>
      </c>
      <c r="E58" s="181"/>
      <c r="F58" s="181"/>
      <c r="G58" s="181">
        <f>'将来負担比率（分子）の構造'!J$50</f>
        <v>8082</v>
      </c>
      <c r="H58" s="181"/>
      <c r="I58" s="181"/>
      <c r="J58" s="181">
        <f>'将来負担比率（分子）の構造'!K$50</f>
        <v>8155</v>
      </c>
      <c r="K58" s="181"/>
      <c r="L58" s="181"/>
      <c r="M58" s="181">
        <f>'将来負担比率（分子）の構造'!L$50</f>
        <v>8621</v>
      </c>
      <c r="N58" s="181"/>
      <c r="O58" s="181"/>
      <c r="P58" s="181">
        <f>'将来負担比率（分子）の構造'!M$50</f>
        <v>8552</v>
      </c>
    </row>
    <row r="59" spans="1:16" x14ac:dyDescent="0.15">
      <c r="A59" s="181" t="s">
        <v>39</v>
      </c>
      <c r="B59" s="181" t="str">
        <f>'将来負担比率（分子）の構造'!I$49</f>
        <v>-</v>
      </c>
      <c r="C59" s="181"/>
      <c r="D59" s="181"/>
      <c r="E59" s="181">
        <f>'将来負担比率（分子）の構造'!J$49</f>
        <v>11</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2190</v>
      </c>
      <c r="C62" s="181"/>
      <c r="D62" s="181"/>
      <c r="E62" s="181">
        <f>'将来負担比率（分子）の構造'!J$45</f>
        <v>2155</v>
      </c>
      <c r="F62" s="181"/>
      <c r="G62" s="181"/>
      <c r="H62" s="181">
        <f>'将来負担比率（分子）の構造'!K$45</f>
        <v>2067</v>
      </c>
      <c r="I62" s="181"/>
      <c r="J62" s="181"/>
      <c r="K62" s="181">
        <f>'将来負担比率（分子）の構造'!L$45</f>
        <v>2019</v>
      </c>
      <c r="L62" s="181"/>
      <c r="M62" s="181"/>
      <c r="N62" s="181">
        <f>'将来負担比率（分子）の構造'!M$45</f>
        <v>1974</v>
      </c>
      <c r="O62" s="181"/>
      <c r="P62" s="181"/>
    </row>
    <row r="63" spans="1:16" x14ac:dyDescent="0.15">
      <c r="A63" s="181" t="s">
        <v>34</v>
      </c>
      <c r="B63" s="181">
        <f>'将来負担比率（分子）の構造'!I$44</f>
        <v>1365</v>
      </c>
      <c r="C63" s="181"/>
      <c r="D63" s="181"/>
      <c r="E63" s="181">
        <f>'将来負担比率（分子）の構造'!J$44</f>
        <v>1221</v>
      </c>
      <c r="F63" s="181"/>
      <c r="G63" s="181"/>
      <c r="H63" s="181">
        <f>'将来負担比率（分子）の構造'!K$44</f>
        <v>1088</v>
      </c>
      <c r="I63" s="181"/>
      <c r="J63" s="181"/>
      <c r="K63" s="181">
        <f>'将来負担比率（分子）の構造'!L$44</f>
        <v>949</v>
      </c>
      <c r="L63" s="181"/>
      <c r="M63" s="181"/>
      <c r="N63" s="181">
        <f>'将来負担比率（分子）の構造'!M$44</f>
        <v>843</v>
      </c>
      <c r="O63" s="181"/>
      <c r="P63" s="181"/>
    </row>
    <row r="64" spans="1:16" x14ac:dyDescent="0.15">
      <c r="A64" s="181" t="s">
        <v>33</v>
      </c>
      <c r="B64" s="181">
        <f>'将来負担比率（分子）の構造'!I$43</f>
        <v>7425</v>
      </c>
      <c r="C64" s="181"/>
      <c r="D64" s="181"/>
      <c r="E64" s="181">
        <f>'将来負担比率（分子）の構造'!J$43</f>
        <v>7101</v>
      </c>
      <c r="F64" s="181"/>
      <c r="G64" s="181"/>
      <c r="H64" s="181">
        <f>'将来負担比率（分子）の構造'!K$43</f>
        <v>6420</v>
      </c>
      <c r="I64" s="181"/>
      <c r="J64" s="181"/>
      <c r="K64" s="181">
        <f>'将来負担比率（分子）の構造'!L$43</f>
        <v>5923</v>
      </c>
      <c r="L64" s="181"/>
      <c r="M64" s="181"/>
      <c r="N64" s="181">
        <f>'将来負担比率（分子）の構造'!M$43</f>
        <v>5534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14635</v>
      </c>
      <c r="C66" s="181"/>
      <c r="D66" s="181"/>
      <c r="E66" s="181">
        <f>'将来負担比率（分子）の構造'!J$41</f>
        <v>13575</v>
      </c>
      <c r="F66" s="181"/>
      <c r="G66" s="181"/>
      <c r="H66" s="181">
        <f>'将来負担比率（分子）の構造'!K$41</f>
        <v>12934</v>
      </c>
      <c r="I66" s="181"/>
      <c r="J66" s="181"/>
      <c r="K66" s="181">
        <f>'将来負担比率（分子）の構造'!L$41</f>
        <v>13052</v>
      </c>
      <c r="L66" s="181"/>
      <c r="M66" s="181"/>
      <c r="N66" s="181">
        <f>'将来負担比率（分子）の構造'!M$41</f>
        <v>12854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2665</v>
      </c>
      <c r="C72" s="185">
        <f>基金残高に係る経年分析!G55</f>
        <v>2626</v>
      </c>
      <c r="D72" s="185">
        <f>基金残高に係る経年分析!H55</f>
        <v>2652</v>
      </c>
    </row>
    <row r="73" spans="1:16" x14ac:dyDescent="0.15">
      <c r="A73" s="184" t="s">
        <v>78</v>
      </c>
      <c r="B73" s="185">
        <f>基金残高に係る経年分析!F56</f>
        <v>1752</v>
      </c>
      <c r="C73" s="185">
        <f>基金残高に係る経年分析!G56</f>
        <v>1759</v>
      </c>
      <c r="D73" s="185">
        <f>基金残高に係る経年分析!H56</f>
        <v>1628</v>
      </c>
    </row>
    <row r="74" spans="1:16" x14ac:dyDescent="0.15">
      <c r="A74" s="184" t="s">
        <v>79</v>
      </c>
      <c r="B74" s="185">
        <f>基金残高に係る経年分析!F57</f>
        <v>5238</v>
      </c>
      <c r="C74" s="185">
        <f>基金残高に係る経年分析!G57</f>
        <v>5762</v>
      </c>
      <c r="D74" s="185">
        <f>基金残高に係る経年分析!H57</f>
        <v>5805</v>
      </c>
    </row>
  </sheetData>
  <sheetProtection algorithmName="SHA-512" hashValue="8dDUfiuKoylLliCSCVLK75h+lq6+Hq4DKzBp29MNl+BOGHiJrsa+JGzvTYlcjhxz3bak1Qwjf8rnMyOGjWk76Q==" saltValue="OwfZ3NXBsMf5eCl3hoHr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2179683</v>
      </c>
      <c r="S5" s="637"/>
      <c r="T5" s="637"/>
      <c r="U5" s="637"/>
      <c r="V5" s="637"/>
      <c r="W5" s="637"/>
      <c r="X5" s="637"/>
      <c r="Y5" s="638"/>
      <c r="Z5" s="639">
        <v>13.9</v>
      </c>
      <c r="AA5" s="639"/>
      <c r="AB5" s="639"/>
      <c r="AC5" s="639"/>
      <c r="AD5" s="640">
        <v>2179683</v>
      </c>
      <c r="AE5" s="640"/>
      <c r="AF5" s="640"/>
      <c r="AG5" s="640"/>
      <c r="AH5" s="640"/>
      <c r="AI5" s="640"/>
      <c r="AJ5" s="640"/>
      <c r="AK5" s="640"/>
      <c r="AL5" s="641">
        <v>26.3</v>
      </c>
      <c r="AM5" s="642"/>
      <c r="AN5" s="642"/>
      <c r="AO5" s="643"/>
      <c r="AP5" s="633" t="s">
        <v>224</v>
      </c>
      <c r="AQ5" s="634"/>
      <c r="AR5" s="634"/>
      <c r="AS5" s="634"/>
      <c r="AT5" s="634"/>
      <c r="AU5" s="634"/>
      <c r="AV5" s="634"/>
      <c r="AW5" s="634"/>
      <c r="AX5" s="634"/>
      <c r="AY5" s="634"/>
      <c r="AZ5" s="634"/>
      <c r="BA5" s="634"/>
      <c r="BB5" s="634"/>
      <c r="BC5" s="634"/>
      <c r="BD5" s="634"/>
      <c r="BE5" s="634"/>
      <c r="BF5" s="635"/>
      <c r="BG5" s="647">
        <v>2179664</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167810</v>
      </c>
      <c r="S6" s="648"/>
      <c r="T6" s="648"/>
      <c r="U6" s="648"/>
      <c r="V6" s="648"/>
      <c r="W6" s="648"/>
      <c r="X6" s="648"/>
      <c r="Y6" s="649"/>
      <c r="Z6" s="650">
        <v>1.1000000000000001</v>
      </c>
      <c r="AA6" s="650"/>
      <c r="AB6" s="650"/>
      <c r="AC6" s="650"/>
      <c r="AD6" s="651">
        <v>167810</v>
      </c>
      <c r="AE6" s="651"/>
      <c r="AF6" s="651"/>
      <c r="AG6" s="651"/>
      <c r="AH6" s="651"/>
      <c r="AI6" s="651"/>
      <c r="AJ6" s="651"/>
      <c r="AK6" s="651"/>
      <c r="AL6" s="652">
        <v>2</v>
      </c>
      <c r="AM6" s="653"/>
      <c r="AN6" s="653"/>
      <c r="AO6" s="654"/>
      <c r="AP6" s="644" t="s">
        <v>229</v>
      </c>
      <c r="AQ6" s="645"/>
      <c r="AR6" s="645"/>
      <c r="AS6" s="645"/>
      <c r="AT6" s="645"/>
      <c r="AU6" s="645"/>
      <c r="AV6" s="645"/>
      <c r="AW6" s="645"/>
      <c r="AX6" s="645"/>
      <c r="AY6" s="645"/>
      <c r="AZ6" s="645"/>
      <c r="BA6" s="645"/>
      <c r="BB6" s="645"/>
      <c r="BC6" s="645"/>
      <c r="BD6" s="645"/>
      <c r="BE6" s="645"/>
      <c r="BF6" s="646"/>
      <c r="BG6" s="647">
        <v>2179664</v>
      </c>
      <c r="BH6" s="648"/>
      <c r="BI6" s="648"/>
      <c r="BJ6" s="648"/>
      <c r="BK6" s="648"/>
      <c r="BL6" s="648"/>
      <c r="BM6" s="648"/>
      <c r="BN6" s="649"/>
      <c r="BO6" s="650">
        <v>100</v>
      </c>
      <c r="BP6" s="650"/>
      <c r="BQ6" s="650"/>
      <c r="BR6" s="650"/>
      <c r="BS6" s="651" t="s">
        <v>127</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110632</v>
      </c>
      <c r="CS6" s="648"/>
      <c r="CT6" s="648"/>
      <c r="CU6" s="648"/>
      <c r="CV6" s="648"/>
      <c r="CW6" s="648"/>
      <c r="CX6" s="648"/>
      <c r="CY6" s="649"/>
      <c r="CZ6" s="641">
        <v>0.7</v>
      </c>
      <c r="DA6" s="642"/>
      <c r="DB6" s="642"/>
      <c r="DC6" s="661"/>
      <c r="DD6" s="656" t="s">
        <v>127</v>
      </c>
      <c r="DE6" s="648"/>
      <c r="DF6" s="648"/>
      <c r="DG6" s="648"/>
      <c r="DH6" s="648"/>
      <c r="DI6" s="648"/>
      <c r="DJ6" s="648"/>
      <c r="DK6" s="648"/>
      <c r="DL6" s="648"/>
      <c r="DM6" s="648"/>
      <c r="DN6" s="648"/>
      <c r="DO6" s="648"/>
      <c r="DP6" s="649"/>
      <c r="DQ6" s="656">
        <v>110632</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1839</v>
      </c>
      <c r="S7" s="648"/>
      <c r="T7" s="648"/>
      <c r="U7" s="648"/>
      <c r="V7" s="648"/>
      <c r="W7" s="648"/>
      <c r="X7" s="648"/>
      <c r="Y7" s="649"/>
      <c r="Z7" s="650">
        <v>0</v>
      </c>
      <c r="AA7" s="650"/>
      <c r="AB7" s="650"/>
      <c r="AC7" s="650"/>
      <c r="AD7" s="651">
        <v>1839</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716016</v>
      </c>
      <c r="BH7" s="648"/>
      <c r="BI7" s="648"/>
      <c r="BJ7" s="648"/>
      <c r="BK7" s="648"/>
      <c r="BL7" s="648"/>
      <c r="BM7" s="648"/>
      <c r="BN7" s="649"/>
      <c r="BO7" s="650">
        <v>32.799999999999997</v>
      </c>
      <c r="BP7" s="650"/>
      <c r="BQ7" s="650"/>
      <c r="BR7" s="650"/>
      <c r="BS7" s="651" t="s">
        <v>127</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3575431</v>
      </c>
      <c r="CS7" s="648"/>
      <c r="CT7" s="648"/>
      <c r="CU7" s="648"/>
      <c r="CV7" s="648"/>
      <c r="CW7" s="648"/>
      <c r="CX7" s="648"/>
      <c r="CY7" s="649"/>
      <c r="CZ7" s="650">
        <v>23.1</v>
      </c>
      <c r="DA7" s="650"/>
      <c r="DB7" s="650"/>
      <c r="DC7" s="650"/>
      <c r="DD7" s="656">
        <v>459880</v>
      </c>
      <c r="DE7" s="648"/>
      <c r="DF7" s="648"/>
      <c r="DG7" s="648"/>
      <c r="DH7" s="648"/>
      <c r="DI7" s="648"/>
      <c r="DJ7" s="648"/>
      <c r="DK7" s="648"/>
      <c r="DL7" s="648"/>
      <c r="DM7" s="648"/>
      <c r="DN7" s="648"/>
      <c r="DO7" s="648"/>
      <c r="DP7" s="649"/>
      <c r="DQ7" s="656">
        <v>1350046</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10308</v>
      </c>
      <c r="S8" s="648"/>
      <c r="T8" s="648"/>
      <c r="U8" s="648"/>
      <c r="V8" s="648"/>
      <c r="W8" s="648"/>
      <c r="X8" s="648"/>
      <c r="Y8" s="649"/>
      <c r="Z8" s="650">
        <v>0.1</v>
      </c>
      <c r="AA8" s="650"/>
      <c r="AB8" s="650"/>
      <c r="AC8" s="650"/>
      <c r="AD8" s="651">
        <v>10308</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29624</v>
      </c>
      <c r="BH8" s="648"/>
      <c r="BI8" s="648"/>
      <c r="BJ8" s="648"/>
      <c r="BK8" s="648"/>
      <c r="BL8" s="648"/>
      <c r="BM8" s="648"/>
      <c r="BN8" s="649"/>
      <c r="BO8" s="650">
        <v>1.4</v>
      </c>
      <c r="BP8" s="650"/>
      <c r="BQ8" s="650"/>
      <c r="BR8" s="650"/>
      <c r="BS8" s="656" t="s">
        <v>236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3614847</v>
      </c>
      <c r="CS8" s="648"/>
      <c r="CT8" s="648"/>
      <c r="CU8" s="648"/>
      <c r="CV8" s="648"/>
      <c r="CW8" s="648"/>
      <c r="CX8" s="648"/>
      <c r="CY8" s="649"/>
      <c r="CZ8" s="650">
        <v>23.4</v>
      </c>
      <c r="DA8" s="650"/>
      <c r="DB8" s="650"/>
      <c r="DC8" s="650"/>
      <c r="DD8" s="656">
        <v>635789</v>
      </c>
      <c r="DE8" s="648"/>
      <c r="DF8" s="648"/>
      <c r="DG8" s="648"/>
      <c r="DH8" s="648"/>
      <c r="DI8" s="648"/>
      <c r="DJ8" s="648"/>
      <c r="DK8" s="648"/>
      <c r="DL8" s="648"/>
      <c r="DM8" s="648"/>
      <c r="DN8" s="648"/>
      <c r="DO8" s="648"/>
      <c r="DP8" s="649"/>
      <c r="DQ8" s="656">
        <v>2029243</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11900</v>
      </c>
      <c r="S9" s="648"/>
      <c r="T9" s="648"/>
      <c r="U9" s="648"/>
      <c r="V9" s="648"/>
      <c r="W9" s="648"/>
      <c r="X9" s="648"/>
      <c r="Y9" s="649"/>
      <c r="Z9" s="650">
        <v>0.1</v>
      </c>
      <c r="AA9" s="650"/>
      <c r="AB9" s="650"/>
      <c r="AC9" s="650"/>
      <c r="AD9" s="651">
        <v>11900</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570157</v>
      </c>
      <c r="BH9" s="648"/>
      <c r="BI9" s="648"/>
      <c r="BJ9" s="648"/>
      <c r="BK9" s="648"/>
      <c r="BL9" s="648"/>
      <c r="BM9" s="648"/>
      <c r="BN9" s="649"/>
      <c r="BO9" s="650">
        <v>26.2</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1265019</v>
      </c>
      <c r="CS9" s="648"/>
      <c r="CT9" s="648"/>
      <c r="CU9" s="648"/>
      <c r="CV9" s="648"/>
      <c r="CW9" s="648"/>
      <c r="CX9" s="648"/>
      <c r="CY9" s="649"/>
      <c r="CZ9" s="650">
        <v>8.1999999999999993</v>
      </c>
      <c r="DA9" s="650"/>
      <c r="DB9" s="650"/>
      <c r="DC9" s="650"/>
      <c r="DD9" s="656">
        <v>48047</v>
      </c>
      <c r="DE9" s="648"/>
      <c r="DF9" s="648"/>
      <c r="DG9" s="648"/>
      <c r="DH9" s="648"/>
      <c r="DI9" s="648"/>
      <c r="DJ9" s="648"/>
      <c r="DK9" s="648"/>
      <c r="DL9" s="648"/>
      <c r="DM9" s="648"/>
      <c r="DN9" s="648"/>
      <c r="DO9" s="648"/>
      <c r="DP9" s="649"/>
      <c r="DQ9" s="656">
        <v>1134998</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43746</v>
      </c>
      <c r="BH10" s="648"/>
      <c r="BI10" s="648"/>
      <c r="BJ10" s="648"/>
      <c r="BK10" s="648"/>
      <c r="BL10" s="648"/>
      <c r="BM10" s="648"/>
      <c r="BN10" s="649"/>
      <c r="BO10" s="650">
        <v>2</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236</v>
      </c>
      <c r="CS10" s="648"/>
      <c r="CT10" s="648"/>
      <c r="CU10" s="648"/>
      <c r="CV10" s="648"/>
      <c r="CW10" s="648"/>
      <c r="CX10" s="648"/>
      <c r="CY10" s="649"/>
      <c r="CZ10" s="650" t="s">
        <v>127</v>
      </c>
      <c r="DA10" s="650"/>
      <c r="DB10" s="650"/>
      <c r="DC10" s="650"/>
      <c r="DD10" s="656" t="s">
        <v>127</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366600</v>
      </c>
      <c r="S11" s="648"/>
      <c r="T11" s="648"/>
      <c r="U11" s="648"/>
      <c r="V11" s="648"/>
      <c r="W11" s="648"/>
      <c r="X11" s="648"/>
      <c r="Y11" s="649"/>
      <c r="Z11" s="652">
        <v>2.2999999999999998</v>
      </c>
      <c r="AA11" s="653"/>
      <c r="AB11" s="653"/>
      <c r="AC11" s="665"/>
      <c r="AD11" s="656">
        <v>366600</v>
      </c>
      <c r="AE11" s="648"/>
      <c r="AF11" s="648"/>
      <c r="AG11" s="648"/>
      <c r="AH11" s="648"/>
      <c r="AI11" s="648"/>
      <c r="AJ11" s="648"/>
      <c r="AK11" s="649"/>
      <c r="AL11" s="652">
        <v>4.4000000000000004</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72489</v>
      </c>
      <c r="BH11" s="648"/>
      <c r="BI11" s="648"/>
      <c r="BJ11" s="648"/>
      <c r="BK11" s="648"/>
      <c r="BL11" s="648"/>
      <c r="BM11" s="648"/>
      <c r="BN11" s="649"/>
      <c r="BO11" s="650">
        <v>3.3</v>
      </c>
      <c r="BP11" s="650"/>
      <c r="BQ11" s="650"/>
      <c r="BR11" s="650"/>
      <c r="BS11" s="656" t="s">
        <v>127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970483</v>
      </c>
      <c r="CS11" s="648"/>
      <c r="CT11" s="648"/>
      <c r="CU11" s="648"/>
      <c r="CV11" s="648"/>
      <c r="CW11" s="648"/>
      <c r="CX11" s="648"/>
      <c r="CY11" s="649"/>
      <c r="CZ11" s="650">
        <v>6.3</v>
      </c>
      <c r="DA11" s="650"/>
      <c r="DB11" s="650"/>
      <c r="DC11" s="650"/>
      <c r="DD11" s="656">
        <v>133774</v>
      </c>
      <c r="DE11" s="648"/>
      <c r="DF11" s="648"/>
      <c r="DG11" s="648"/>
      <c r="DH11" s="648"/>
      <c r="DI11" s="648"/>
      <c r="DJ11" s="648"/>
      <c r="DK11" s="648"/>
      <c r="DL11" s="648"/>
      <c r="DM11" s="648"/>
      <c r="DN11" s="648"/>
      <c r="DO11" s="648"/>
      <c r="DP11" s="649"/>
      <c r="DQ11" s="656">
        <v>507883</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46110</v>
      </c>
      <c r="S12" s="648"/>
      <c r="T12" s="648"/>
      <c r="U12" s="648"/>
      <c r="V12" s="648"/>
      <c r="W12" s="648"/>
      <c r="X12" s="648"/>
      <c r="Y12" s="649"/>
      <c r="Z12" s="650">
        <v>0.3</v>
      </c>
      <c r="AA12" s="650"/>
      <c r="AB12" s="650"/>
      <c r="AC12" s="650"/>
      <c r="AD12" s="651">
        <v>46110</v>
      </c>
      <c r="AE12" s="651"/>
      <c r="AF12" s="651"/>
      <c r="AG12" s="651"/>
      <c r="AH12" s="651"/>
      <c r="AI12" s="651"/>
      <c r="AJ12" s="651"/>
      <c r="AK12" s="651"/>
      <c r="AL12" s="652">
        <v>0.6</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1308190</v>
      </c>
      <c r="BH12" s="648"/>
      <c r="BI12" s="648"/>
      <c r="BJ12" s="648"/>
      <c r="BK12" s="648"/>
      <c r="BL12" s="648"/>
      <c r="BM12" s="648"/>
      <c r="BN12" s="649"/>
      <c r="BO12" s="650">
        <v>60</v>
      </c>
      <c r="BP12" s="650"/>
      <c r="BQ12" s="650"/>
      <c r="BR12" s="650"/>
      <c r="BS12" s="656" t="s">
        <v>127</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279705</v>
      </c>
      <c r="CS12" s="648"/>
      <c r="CT12" s="648"/>
      <c r="CU12" s="648"/>
      <c r="CV12" s="648"/>
      <c r="CW12" s="648"/>
      <c r="CX12" s="648"/>
      <c r="CY12" s="649"/>
      <c r="CZ12" s="650">
        <v>1.8</v>
      </c>
      <c r="DA12" s="650"/>
      <c r="DB12" s="650"/>
      <c r="DC12" s="650"/>
      <c r="DD12" s="656">
        <v>2391</v>
      </c>
      <c r="DE12" s="648"/>
      <c r="DF12" s="648"/>
      <c r="DG12" s="648"/>
      <c r="DH12" s="648"/>
      <c r="DI12" s="648"/>
      <c r="DJ12" s="648"/>
      <c r="DK12" s="648"/>
      <c r="DL12" s="648"/>
      <c r="DM12" s="648"/>
      <c r="DN12" s="648"/>
      <c r="DO12" s="648"/>
      <c r="DP12" s="649"/>
      <c r="DQ12" s="656">
        <v>264061</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236</v>
      </c>
      <c r="AA13" s="650"/>
      <c r="AB13" s="650"/>
      <c r="AC13" s="650"/>
      <c r="AD13" s="651" t="s">
        <v>127</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1308074</v>
      </c>
      <c r="BH13" s="648"/>
      <c r="BI13" s="648"/>
      <c r="BJ13" s="648"/>
      <c r="BK13" s="648"/>
      <c r="BL13" s="648"/>
      <c r="BM13" s="648"/>
      <c r="BN13" s="649"/>
      <c r="BO13" s="650">
        <v>60</v>
      </c>
      <c r="BP13" s="650"/>
      <c r="BQ13" s="650"/>
      <c r="BR13" s="650"/>
      <c r="BS13" s="656" t="s">
        <v>127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1528184</v>
      </c>
      <c r="CS13" s="648"/>
      <c r="CT13" s="648"/>
      <c r="CU13" s="648"/>
      <c r="CV13" s="648"/>
      <c r="CW13" s="648"/>
      <c r="CX13" s="648"/>
      <c r="CY13" s="649"/>
      <c r="CZ13" s="650">
        <v>9.9</v>
      </c>
      <c r="DA13" s="650"/>
      <c r="DB13" s="650"/>
      <c r="DC13" s="650"/>
      <c r="DD13" s="656">
        <v>963514</v>
      </c>
      <c r="DE13" s="648"/>
      <c r="DF13" s="648"/>
      <c r="DG13" s="648"/>
      <c r="DH13" s="648"/>
      <c r="DI13" s="648"/>
      <c r="DJ13" s="648"/>
      <c r="DK13" s="648"/>
      <c r="DL13" s="648"/>
      <c r="DM13" s="648"/>
      <c r="DN13" s="648"/>
      <c r="DO13" s="648"/>
      <c r="DP13" s="649"/>
      <c r="DQ13" s="656">
        <v>682901</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70976</v>
      </c>
      <c r="BH14" s="648"/>
      <c r="BI14" s="648"/>
      <c r="BJ14" s="648"/>
      <c r="BK14" s="648"/>
      <c r="BL14" s="648"/>
      <c r="BM14" s="648"/>
      <c r="BN14" s="649"/>
      <c r="BO14" s="650">
        <v>3.3</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527306</v>
      </c>
      <c r="CS14" s="648"/>
      <c r="CT14" s="648"/>
      <c r="CU14" s="648"/>
      <c r="CV14" s="648"/>
      <c r="CW14" s="648"/>
      <c r="CX14" s="648"/>
      <c r="CY14" s="649"/>
      <c r="CZ14" s="650">
        <v>3.4</v>
      </c>
      <c r="DA14" s="650"/>
      <c r="DB14" s="650"/>
      <c r="DC14" s="650"/>
      <c r="DD14" s="656">
        <v>13104</v>
      </c>
      <c r="DE14" s="648"/>
      <c r="DF14" s="648"/>
      <c r="DG14" s="648"/>
      <c r="DH14" s="648"/>
      <c r="DI14" s="648"/>
      <c r="DJ14" s="648"/>
      <c r="DK14" s="648"/>
      <c r="DL14" s="648"/>
      <c r="DM14" s="648"/>
      <c r="DN14" s="648"/>
      <c r="DO14" s="648"/>
      <c r="DP14" s="649"/>
      <c r="DQ14" s="656">
        <v>471481</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236</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84482</v>
      </c>
      <c r="BH15" s="648"/>
      <c r="BI15" s="648"/>
      <c r="BJ15" s="648"/>
      <c r="BK15" s="648"/>
      <c r="BL15" s="648"/>
      <c r="BM15" s="648"/>
      <c r="BN15" s="649"/>
      <c r="BO15" s="650">
        <v>3.9</v>
      </c>
      <c r="BP15" s="650"/>
      <c r="BQ15" s="650"/>
      <c r="BR15" s="650"/>
      <c r="BS15" s="656" t="s">
        <v>236</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1286152</v>
      </c>
      <c r="CS15" s="648"/>
      <c r="CT15" s="648"/>
      <c r="CU15" s="648"/>
      <c r="CV15" s="648"/>
      <c r="CW15" s="648"/>
      <c r="CX15" s="648"/>
      <c r="CY15" s="649"/>
      <c r="CZ15" s="650">
        <v>8.3000000000000007</v>
      </c>
      <c r="DA15" s="650"/>
      <c r="DB15" s="650"/>
      <c r="DC15" s="650"/>
      <c r="DD15" s="656">
        <v>294947</v>
      </c>
      <c r="DE15" s="648"/>
      <c r="DF15" s="648"/>
      <c r="DG15" s="648"/>
      <c r="DH15" s="648"/>
      <c r="DI15" s="648"/>
      <c r="DJ15" s="648"/>
      <c r="DK15" s="648"/>
      <c r="DL15" s="648"/>
      <c r="DM15" s="648"/>
      <c r="DN15" s="648"/>
      <c r="DO15" s="648"/>
      <c r="DP15" s="649"/>
      <c r="DQ15" s="656">
        <v>978025</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16106</v>
      </c>
      <c r="S16" s="648"/>
      <c r="T16" s="648"/>
      <c r="U16" s="648"/>
      <c r="V16" s="648"/>
      <c r="W16" s="648"/>
      <c r="X16" s="648"/>
      <c r="Y16" s="649"/>
      <c r="Z16" s="650">
        <v>0.1</v>
      </c>
      <c r="AA16" s="650"/>
      <c r="AB16" s="650"/>
      <c r="AC16" s="650"/>
      <c r="AD16" s="651">
        <v>16106</v>
      </c>
      <c r="AE16" s="651"/>
      <c r="AF16" s="651"/>
      <c r="AG16" s="651"/>
      <c r="AH16" s="651"/>
      <c r="AI16" s="651"/>
      <c r="AJ16" s="651"/>
      <c r="AK16" s="651"/>
      <c r="AL16" s="652">
        <v>0.2</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127</v>
      </c>
      <c r="CS16" s="648"/>
      <c r="CT16" s="648"/>
      <c r="CU16" s="648"/>
      <c r="CV16" s="648"/>
      <c r="CW16" s="648"/>
      <c r="CX16" s="648"/>
      <c r="CY16" s="649"/>
      <c r="CZ16" s="650" t="s">
        <v>127</v>
      </c>
      <c r="DA16" s="650"/>
      <c r="DB16" s="650"/>
      <c r="DC16" s="650"/>
      <c r="DD16" s="656" t="s">
        <v>127</v>
      </c>
      <c r="DE16" s="648"/>
      <c r="DF16" s="648"/>
      <c r="DG16" s="648"/>
      <c r="DH16" s="648"/>
      <c r="DI16" s="648"/>
      <c r="DJ16" s="648"/>
      <c r="DK16" s="648"/>
      <c r="DL16" s="648"/>
      <c r="DM16" s="648"/>
      <c r="DN16" s="648"/>
      <c r="DO16" s="648"/>
      <c r="DP16" s="649"/>
      <c r="DQ16" s="656" t="s">
        <v>236</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9589</v>
      </c>
      <c r="S17" s="648"/>
      <c r="T17" s="648"/>
      <c r="U17" s="648"/>
      <c r="V17" s="648"/>
      <c r="W17" s="648"/>
      <c r="X17" s="648"/>
      <c r="Y17" s="649"/>
      <c r="Z17" s="650">
        <v>0.1</v>
      </c>
      <c r="AA17" s="650"/>
      <c r="AB17" s="650"/>
      <c r="AC17" s="650"/>
      <c r="AD17" s="651">
        <v>9589</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236</v>
      </c>
      <c r="BH17" s="648"/>
      <c r="BI17" s="648"/>
      <c r="BJ17" s="648"/>
      <c r="BK17" s="648"/>
      <c r="BL17" s="648"/>
      <c r="BM17" s="648"/>
      <c r="BN17" s="649"/>
      <c r="BO17" s="650" t="s">
        <v>127</v>
      </c>
      <c r="BP17" s="650"/>
      <c r="BQ17" s="650"/>
      <c r="BR17" s="650"/>
      <c r="BS17" s="656" t="s">
        <v>236</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2321211</v>
      </c>
      <c r="CS17" s="648"/>
      <c r="CT17" s="648"/>
      <c r="CU17" s="648"/>
      <c r="CV17" s="648"/>
      <c r="CW17" s="648"/>
      <c r="CX17" s="648"/>
      <c r="CY17" s="649"/>
      <c r="CZ17" s="650">
        <v>15</v>
      </c>
      <c r="DA17" s="650"/>
      <c r="DB17" s="650"/>
      <c r="DC17" s="650"/>
      <c r="DD17" s="656" t="s">
        <v>127</v>
      </c>
      <c r="DE17" s="648"/>
      <c r="DF17" s="648"/>
      <c r="DG17" s="648"/>
      <c r="DH17" s="648"/>
      <c r="DI17" s="648"/>
      <c r="DJ17" s="648"/>
      <c r="DK17" s="648"/>
      <c r="DL17" s="648"/>
      <c r="DM17" s="648"/>
      <c r="DN17" s="648"/>
      <c r="DO17" s="648"/>
      <c r="DP17" s="649"/>
      <c r="DQ17" s="656">
        <v>2294401</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16890</v>
      </c>
      <c r="S18" s="648"/>
      <c r="T18" s="648"/>
      <c r="U18" s="648"/>
      <c r="V18" s="648"/>
      <c r="W18" s="648"/>
      <c r="X18" s="648"/>
      <c r="Y18" s="649"/>
      <c r="Z18" s="650">
        <v>0.1</v>
      </c>
      <c r="AA18" s="650"/>
      <c r="AB18" s="650"/>
      <c r="AC18" s="650"/>
      <c r="AD18" s="651">
        <v>16890</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236</v>
      </c>
      <c r="BP18" s="650"/>
      <c r="BQ18" s="650"/>
      <c r="BR18" s="650"/>
      <c r="BS18" s="656" t="s">
        <v>127</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7654</v>
      </c>
      <c r="S19" s="648"/>
      <c r="T19" s="648"/>
      <c r="U19" s="648"/>
      <c r="V19" s="648"/>
      <c r="W19" s="648"/>
      <c r="X19" s="648"/>
      <c r="Y19" s="649"/>
      <c r="Z19" s="650">
        <v>0</v>
      </c>
      <c r="AA19" s="650"/>
      <c r="AB19" s="650"/>
      <c r="AC19" s="650"/>
      <c r="AD19" s="651">
        <v>7654</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19</v>
      </c>
      <c r="BH19" s="648"/>
      <c r="BI19" s="648"/>
      <c r="BJ19" s="648"/>
      <c r="BK19" s="648"/>
      <c r="BL19" s="648"/>
      <c r="BM19" s="648"/>
      <c r="BN19" s="649"/>
      <c r="BO19" s="650">
        <v>0</v>
      </c>
      <c r="BP19" s="650"/>
      <c r="BQ19" s="650"/>
      <c r="BR19" s="650"/>
      <c r="BS19" s="656" t="s">
        <v>127</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236</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7524</v>
      </c>
      <c r="S20" s="648"/>
      <c r="T20" s="648"/>
      <c r="U20" s="648"/>
      <c r="V20" s="648"/>
      <c r="W20" s="648"/>
      <c r="X20" s="648"/>
      <c r="Y20" s="649"/>
      <c r="Z20" s="650">
        <v>0</v>
      </c>
      <c r="AA20" s="650"/>
      <c r="AB20" s="650"/>
      <c r="AC20" s="650"/>
      <c r="AD20" s="651">
        <v>7524</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19</v>
      </c>
      <c r="BH20" s="648"/>
      <c r="BI20" s="648"/>
      <c r="BJ20" s="648"/>
      <c r="BK20" s="648"/>
      <c r="BL20" s="648"/>
      <c r="BM20" s="648"/>
      <c r="BN20" s="649"/>
      <c r="BO20" s="650">
        <v>0</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15478970</v>
      </c>
      <c r="CS20" s="648"/>
      <c r="CT20" s="648"/>
      <c r="CU20" s="648"/>
      <c r="CV20" s="648"/>
      <c r="CW20" s="648"/>
      <c r="CX20" s="648"/>
      <c r="CY20" s="649"/>
      <c r="CZ20" s="650">
        <v>100</v>
      </c>
      <c r="DA20" s="650"/>
      <c r="DB20" s="650"/>
      <c r="DC20" s="650"/>
      <c r="DD20" s="656">
        <v>2551446</v>
      </c>
      <c r="DE20" s="648"/>
      <c r="DF20" s="648"/>
      <c r="DG20" s="648"/>
      <c r="DH20" s="648"/>
      <c r="DI20" s="648"/>
      <c r="DJ20" s="648"/>
      <c r="DK20" s="648"/>
      <c r="DL20" s="648"/>
      <c r="DM20" s="648"/>
      <c r="DN20" s="648"/>
      <c r="DO20" s="648"/>
      <c r="DP20" s="649"/>
      <c r="DQ20" s="656">
        <v>9823671</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1712</v>
      </c>
      <c r="S21" s="648"/>
      <c r="T21" s="648"/>
      <c r="U21" s="648"/>
      <c r="V21" s="648"/>
      <c r="W21" s="648"/>
      <c r="X21" s="648"/>
      <c r="Y21" s="649"/>
      <c r="Z21" s="650">
        <v>0</v>
      </c>
      <c r="AA21" s="650"/>
      <c r="AB21" s="650"/>
      <c r="AC21" s="650"/>
      <c r="AD21" s="651">
        <v>1712</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19</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5877829</v>
      </c>
      <c r="S22" s="648"/>
      <c r="T22" s="648"/>
      <c r="U22" s="648"/>
      <c r="V22" s="648"/>
      <c r="W22" s="648"/>
      <c r="X22" s="648"/>
      <c r="Y22" s="649"/>
      <c r="Z22" s="650">
        <v>37.5</v>
      </c>
      <c r="AA22" s="650"/>
      <c r="AB22" s="650"/>
      <c r="AC22" s="650"/>
      <c r="AD22" s="651">
        <v>5308729</v>
      </c>
      <c r="AE22" s="651"/>
      <c r="AF22" s="651"/>
      <c r="AG22" s="651"/>
      <c r="AH22" s="651"/>
      <c r="AI22" s="651"/>
      <c r="AJ22" s="651"/>
      <c r="AK22" s="651"/>
      <c r="AL22" s="652">
        <v>64.099999999999994</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5308729</v>
      </c>
      <c r="S23" s="648"/>
      <c r="T23" s="648"/>
      <c r="U23" s="648"/>
      <c r="V23" s="648"/>
      <c r="W23" s="648"/>
      <c r="X23" s="648"/>
      <c r="Y23" s="649"/>
      <c r="Z23" s="650">
        <v>33.9</v>
      </c>
      <c r="AA23" s="650"/>
      <c r="AB23" s="650"/>
      <c r="AC23" s="650"/>
      <c r="AD23" s="651">
        <v>5308729</v>
      </c>
      <c r="AE23" s="651"/>
      <c r="AF23" s="651"/>
      <c r="AG23" s="651"/>
      <c r="AH23" s="651"/>
      <c r="AI23" s="651"/>
      <c r="AJ23" s="651"/>
      <c r="AK23" s="651"/>
      <c r="AL23" s="652">
        <v>64.099999999999994</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569100</v>
      </c>
      <c r="S24" s="648"/>
      <c r="T24" s="648"/>
      <c r="U24" s="648"/>
      <c r="V24" s="648"/>
      <c r="W24" s="648"/>
      <c r="X24" s="648"/>
      <c r="Y24" s="649"/>
      <c r="Z24" s="650">
        <v>3.6</v>
      </c>
      <c r="AA24" s="650"/>
      <c r="AB24" s="650"/>
      <c r="AC24" s="650"/>
      <c r="AD24" s="651" t="s">
        <v>127</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5688870</v>
      </c>
      <c r="CS24" s="637"/>
      <c r="CT24" s="637"/>
      <c r="CU24" s="637"/>
      <c r="CV24" s="637"/>
      <c r="CW24" s="637"/>
      <c r="CX24" s="637"/>
      <c r="CY24" s="638"/>
      <c r="CZ24" s="641">
        <v>36.799999999999997</v>
      </c>
      <c r="DA24" s="642"/>
      <c r="DB24" s="642"/>
      <c r="DC24" s="661"/>
      <c r="DD24" s="685">
        <v>4724741</v>
      </c>
      <c r="DE24" s="637"/>
      <c r="DF24" s="637"/>
      <c r="DG24" s="637"/>
      <c r="DH24" s="637"/>
      <c r="DI24" s="637"/>
      <c r="DJ24" s="637"/>
      <c r="DK24" s="638"/>
      <c r="DL24" s="685">
        <v>3663302</v>
      </c>
      <c r="DM24" s="637"/>
      <c r="DN24" s="637"/>
      <c r="DO24" s="637"/>
      <c r="DP24" s="637"/>
      <c r="DQ24" s="637"/>
      <c r="DR24" s="637"/>
      <c r="DS24" s="637"/>
      <c r="DT24" s="637"/>
      <c r="DU24" s="637"/>
      <c r="DV24" s="638"/>
      <c r="DW24" s="641">
        <v>42.9</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236</v>
      </c>
      <c r="AE25" s="651"/>
      <c r="AF25" s="651"/>
      <c r="AG25" s="651"/>
      <c r="AH25" s="651"/>
      <c r="AI25" s="651"/>
      <c r="AJ25" s="651"/>
      <c r="AK25" s="651"/>
      <c r="AL25" s="652" t="s">
        <v>127</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2336647</v>
      </c>
      <c r="CS25" s="681"/>
      <c r="CT25" s="681"/>
      <c r="CU25" s="681"/>
      <c r="CV25" s="681"/>
      <c r="CW25" s="681"/>
      <c r="CX25" s="681"/>
      <c r="CY25" s="682"/>
      <c r="CZ25" s="652">
        <v>15.1</v>
      </c>
      <c r="DA25" s="683"/>
      <c r="DB25" s="683"/>
      <c r="DC25" s="686"/>
      <c r="DD25" s="656">
        <v>2121664</v>
      </c>
      <c r="DE25" s="681"/>
      <c r="DF25" s="681"/>
      <c r="DG25" s="681"/>
      <c r="DH25" s="681"/>
      <c r="DI25" s="681"/>
      <c r="DJ25" s="681"/>
      <c r="DK25" s="682"/>
      <c r="DL25" s="656">
        <v>2093894</v>
      </c>
      <c r="DM25" s="681"/>
      <c r="DN25" s="681"/>
      <c r="DO25" s="681"/>
      <c r="DP25" s="681"/>
      <c r="DQ25" s="681"/>
      <c r="DR25" s="681"/>
      <c r="DS25" s="681"/>
      <c r="DT25" s="681"/>
      <c r="DU25" s="681"/>
      <c r="DV25" s="682"/>
      <c r="DW25" s="652">
        <v>24.5</v>
      </c>
      <c r="DX25" s="683"/>
      <c r="DY25" s="683"/>
      <c r="DZ25" s="683"/>
      <c r="EA25" s="683"/>
      <c r="EB25" s="683"/>
      <c r="EC25" s="684"/>
    </row>
    <row r="26" spans="2:133" ht="11.25" customHeight="1" x14ac:dyDescent="0.15">
      <c r="B26" s="644" t="s">
        <v>292</v>
      </c>
      <c r="C26" s="645"/>
      <c r="D26" s="645"/>
      <c r="E26" s="645"/>
      <c r="F26" s="645"/>
      <c r="G26" s="645"/>
      <c r="H26" s="645"/>
      <c r="I26" s="645"/>
      <c r="J26" s="645"/>
      <c r="K26" s="645"/>
      <c r="L26" s="645"/>
      <c r="M26" s="645"/>
      <c r="N26" s="645"/>
      <c r="O26" s="645"/>
      <c r="P26" s="645"/>
      <c r="Q26" s="646"/>
      <c r="R26" s="647">
        <v>8704672</v>
      </c>
      <c r="S26" s="648"/>
      <c r="T26" s="648"/>
      <c r="U26" s="648"/>
      <c r="V26" s="648"/>
      <c r="W26" s="648"/>
      <c r="X26" s="648"/>
      <c r="Y26" s="649"/>
      <c r="Z26" s="650">
        <v>55.6</v>
      </c>
      <c r="AA26" s="650"/>
      <c r="AB26" s="650"/>
      <c r="AC26" s="650"/>
      <c r="AD26" s="651">
        <v>8135572</v>
      </c>
      <c r="AE26" s="651"/>
      <c r="AF26" s="651"/>
      <c r="AG26" s="651"/>
      <c r="AH26" s="651"/>
      <c r="AI26" s="651"/>
      <c r="AJ26" s="651"/>
      <c r="AK26" s="651"/>
      <c r="AL26" s="652">
        <v>98.3</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1278872</v>
      </c>
      <c r="CS26" s="648"/>
      <c r="CT26" s="648"/>
      <c r="CU26" s="648"/>
      <c r="CV26" s="648"/>
      <c r="CW26" s="648"/>
      <c r="CX26" s="648"/>
      <c r="CY26" s="649"/>
      <c r="CZ26" s="652">
        <v>8.3000000000000007</v>
      </c>
      <c r="DA26" s="683"/>
      <c r="DB26" s="683"/>
      <c r="DC26" s="686"/>
      <c r="DD26" s="656">
        <v>1134021</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3"/>
      <c r="DY26" s="683"/>
      <c r="DZ26" s="683"/>
      <c r="EA26" s="683"/>
      <c r="EB26" s="683"/>
      <c r="EC26" s="684"/>
    </row>
    <row r="27" spans="2:133" ht="11.25" customHeight="1" x14ac:dyDescent="0.15">
      <c r="B27" s="644" t="s">
        <v>295</v>
      </c>
      <c r="C27" s="645"/>
      <c r="D27" s="645"/>
      <c r="E27" s="645"/>
      <c r="F27" s="645"/>
      <c r="G27" s="645"/>
      <c r="H27" s="645"/>
      <c r="I27" s="645"/>
      <c r="J27" s="645"/>
      <c r="K27" s="645"/>
      <c r="L27" s="645"/>
      <c r="M27" s="645"/>
      <c r="N27" s="645"/>
      <c r="O27" s="645"/>
      <c r="P27" s="645"/>
      <c r="Q27" s="646"/>
      <c r="R27" s="647">
        <v>3519</v>
      </c>
      <c r="S27" s="648"/>
      <c r="T27" s="648"/>
      <c r="U27" s="648"/>
      <c r="V27" s="648"/>
      <c r="W27" s="648"/>
      <c r="X27" s="648"/>
      <c r="Y27" s="649"/>
      <c r="Z27" s="650">
        <v>0</v>
      </c>
      <c r="AA27" s="650"/>
      <c r="AB27" s="650"/>
      <c r="AC27" s="650"/>
      <c r="AD27" s="651">
        <v>3519</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2179683</v>
      </c>
      <c r="BH27" s="648"/>
      <c r="BI27" s="648"/>
      <c r="BJ27" s="648"/>
      <c r="BK27" s="648"/>
      <c r="BL27" s="648"/>
      <c r="BM27" s="648"/>
      <c r="BN27" s="649"/>
      <c r="BO27" s="650">
        <v>100</v>
      </c>
      <c r="BP27" s="650"/>
      <c r="BQ27" s="650"/>
      <c r="BR27" s="650"/>
      <c r="BS27" s="656" t="s">
        <v>236</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1031013</v>
      </c>
      <c r="CS27" s="681"/>
      <c r="CT27" s="681"/>
      <c r="CU27" s="681"/>
      <c r="CV27" s="681"/>
      <c r="CW27" s="681"/>
      <c r="CX27" s="681"/>
      <c r="CY27" s="682"/>
      <c r="CZ27" s="652">
        <v>6.7</v>
      </c>
      <c r="DA27" s="683"/>
      <c r="DB27" s="683"/>
      <c r="DC27" s="686"/>
      <c r="DD27" s="656">
        <v>308677</v>
      </c>
      <c r="DE27" s="681"/>
      <c r="DF27" s="681"/>
      <c r="DG27" s="681"/>
      <c r="DH27" s="681"/>
      <c r="DI27" s="681"/>
      <c r="DJ27" s="681"/>
      <c r="DK27" s="682"/>
      <c r="DL27" s="656">
        <v>299131</v>
      </c>
      <c r="DM27" s="681"/>
      <c r="DN27" s="681"/>
      <c r="DO27" s="681"/>
      <c r="DP27" s="681"/>
      <c r="DQ27" s="681"/>
      <c r="DR27" s="681"/>
      <c r="DS27" s="681"/>
      <c r="DT27" s="681"/>
      <c r="DU27" s="681"/>
      <c r="DV27" s="682"/>
      <c r="DW27" s="652">
        <v>3.5</v>
      </c>
      <c r="DX27" s="683"/>
      <c r="DY27" s="683"/>
      <c r="DZ27" s="683"/>
      <c r="EA27" s="683"/>
      <c r="EB27" s="683"/>
      <c r="EC27" s="684"/>
    </row>
    <row r="28" spans="2:133" ht="11.25" customHeight="1" x14ac:dyDescent="0.15">
      <c r="B28" s="644" t="s">
        <v>298</v>
      </c>
      <c r="C28" s="645"/>
      <c r="D28" s="645"/>
      <c r="E28" s="645"/>
      <c r="F28" s="645"/>
      <c r="G28" s="645"/>
      <c r="H28" s="645"/>
      <c r="I28" s="645"/>
      <c r="J28" s="645"/>
      <c r="K28" s="645"/>
      <c r="L28" s="645"/>
      <c r="M28" s="645"/>
      <c r="N28" s="645"/>
      <c r="O28" s="645"/>
      <c r="P28" s="645"/>
      <c r="Q28" s="646"/>
      <c r="R28" s="647">
        <v>47451</v>
      </c>
      <c r="S28" s="648"/>
      <c r="T28" s="648"/>
      <c r="U28" s="648"/>
      <c r="V28" s="648"/>
      <c r="W28" s="648"/>
      <c r="X28" s="648"/>
      <c r="Y28" s="649"/>
      <c r="Z28" s="650">
        <v>0.3</v>
      </c>
      <c r="AA28" s="650"/>
      <c r="AB28" s="650"/>
      <c r="AC28" s="650"/>
      <c r="AD28" s="651" t="s">
        <v>127</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2321210</v>
      </c>
      <c r="CS28" s="648"/>
      <c r="CT28" s="648"/>
      <c r="CU28" s="648"/>
      <c r="CV28" s="648"/>
      <c r="CW28" s="648"/>
      <c r="CX28" s="648"/>
      <c r="CY28" s="649"/>
      <c r="CZ28" s="652">
        <v>15</v>
      </c>
      <c r="DA28" s="683"/>
      <c r="DB28" s="683"/>
      <c r="DC28" s="686"/>
      <c r="DD28" s="656">
        <v>2294400</v>
      </c>
      <c r="DE28" s="648"/>
      <c r="DF28" s="648"/>
      <c r="DG28" s="648"/>
      <c r="DH28" s="648"/>
      <c r="DI28" s="648"/>
      <c r="DJ28" s="648"/>
      <c r="DK28" s="649"/>
      <c r="DL28" s="656">
        <v>1270277</v>
      </c>
      <c r="DM28" s="648"/>
      <c r="DN28" s="648"/>
      <c r="DO28" s="648"/>
      <c r="DP28" s="648"/>
      <c r="DQ28" s="648"/>
      <c r="DR28" s="648"/>
      <c r="DS28" s="648"/>
      <c r="DT28" s="648"/>
      <c r="DU28" s="648"/>
      <c r="DV28" s="649"/>
      <c r="DW28" s="652">
        <v>14.9</v>
      </c>
      <c r="DX28" s="683"/>
      <c r="DY28" s="683"/>
      <c r="DZ28" s="683"/>
      <c r="EA28" s="683"/>
      <c r="EB28" s="683"/>
      <c r="EC28" s="684"/>
    </row>
    <row r="29" spans="2:133" ht="11.25" customHeight="1" x14ac:dyDescent="0.15">
      <c r="B29" s="644" t="s">
        <v>300</v>
      </c>
      <c r="C29" s="645"/>
      <c r="D29" s="645"/>
      <c r="E29" s="645"/>
      <c r="F29" s="645"/>
      <c r="G29" s="645"/>
      <c r="H29" s="645"/>
      <c r="I29" s="645"/>
      <c r="J29" s="645"/>
      <c r="K29" s="645"/>
      <c r="L29" s="645"/>
      <c r="M29" s="645"/>
      <c r="N29" s="645"/>
      <c r="O29" s="645"/>
      <c r="P29" s="645"/>
      <c r="Q29" s="646"/>
      <c r="R29" s="647">
        <v>187087</v>
      </c>
      <c r="S29" s="648"/>
      <c r="T29" s="648"/>
      <c r="U29" s="648"/>
      <c r="V29" s="648"/>
      <c r="W29" s="648"/>
      <c r="X29" s="648"/>
      <c r="Y29" s="649"/>
      <c r="Z29" s="650">
        <v>1.2</v>
      </c>
      <c r="AA29" s="650"/>
      <c r="AB29" s="650"/>
      <c r="AC29" s="650"/>
      <c r="AD29" s="651">
        <v>47753</v>
      </c>
      <c r="AE29" s="651"/>
      <c r="AF29" s="651"/>
      <c r="AG29" s="651"/>
      <c r="AH29" s="651"/>
      <c r="AI29" s="651"/>
      <c r="AJ29" s="651"/>
      <c r="AK29" s="651"/>
      <c r="AL29" s="652">
        <v>0.6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301</v>
      </c>
      <c r="CE29" s="694"/>
      <c r="CF29" s="662" t="s">
        <v>302</v>
      </c>
      <c r="CG29" s="663"/>
      <c r="CH29" s="663"/>
      <c r="CI29" s="663"/>
      <c r="CJ29" s="663"/>
      <c r="CK29" s="663"/>
      <c r="CL29" s="663"/>
      <c r="CM29" s="663"/>
      <c r="CN29" s="663"/>
      <c r="CO29" s="663"/>
      <c r="CP29" s="663"/>
      <c r="CQ29" s="664"/>
      <c r="CR29" s="647">
        <v>2321022</v>
      </c>
      <c r="CS29" s="681"/>
      <c r="CT29" s="681"/>
      <c r="CU29" s="681"/>
      <c r="CV29" s="681"/>
      <c r="CW29" s="681"/>
      <c r="CX29" s="681"/>
      <c r="CY29" s="682"/>
      <c r="CZ29" s="652">
        <v>15</v>
      </c>
      <c r="DA29" s="683"/>
      <c r="DB29" s="683"/>
      <c r="DC29" s="686"/>
      <c r="DD29" s="656">
        <v>2294212</v>
      </c>
      <c r="DE29" s="681"/>
      <c r="DF29" s="681"/>
      <c r="DG29" s="681"/>
      <c r="DH29" s="681"/>
      <c r="DI29" s="681"/>
      <c r="DJ29" s="681"/>
      <c r="DK29" s="682"/>
      <c r="DL29" s="656">
        <v>1270089</v>
      </c>
      <c r="DM29" s="681"/>
      <c r="DN29" s="681"/>
      <c r="DO29" s="681"/>
      <c r="DP29" s="681"/>
      <c r="DQ29" s="681"/>
      <c r="DR29" s="681"/>
      <c r="DS29" s="681"/>
      <c r="DT29" s="681"/>
      <c r="DU29" s="681"/>
      <c r="DV29" s="682"/>
      <c r="DW29" s="652">
        <v>14.9</v>
      </c>
      <c r="DX29" s="683"/>
      <c r="DY29" s="683"/>
      <c r="DZ29" s="683"/>
      <c r="EA29" s="683"/>
      <c r="EB29" s="683"/>
      <c r="EC29" s="684"/>
    </row>
    <row r="30" spans="2:133" ht="11.25" customHeight="1" x14ac:dyDescent="0.15">
      <c r="B30" s="644" t="s">
        <v>303</v>
      </c>
      <c r="C30" s="645"/>
      <c r="D30" s="645"/>
      <c r="E30" s="645"/>
      <c r="F30" s="645"/>
      <c r="G30" s="645"/>
      <c r="H30" s="645"/>
      <c r="I30" s="645"/>
      <c r="J30" s="645"/>
      <c r="K30" s="645"/>
      <c r="L30" s="645"/>
      <c r="M30" s="645"/>
      <c r="N30" s="645"/>
      <c r="O30" s="645"/>
      <c r="P30" s="645"/>
      <c r="Q30" s="646"/>
      <c r="R30" s="647">
        <v>49946</v>
      </c>
      <c r="S30" s="648"/>
      <c r="T30" s="648"/>
      <c r="U30" s="648"/>
      <c r="V30" s="648"/>
      <c r="W30" s="648"/>
      <c r="X30" s="648"/>
      <c r="Y30" s="649"/>
      <c r="Z30" s="650">
        <v>0.3</v>
      </c>
      <c r="AA30" s="650"/>
      <c r="AB30" s="650"/>
      <c r="AC30" s="650"/>
      <c r="AD30" s="651" t="s">
        <v>127</v>
      </c>
      <c r="AE30" s="651"/>
      <c r="AF30" s="651"/>
      <c r="AG30" s="651"/>
      <c r="AH30" s="651"/>
      <c r="AI30" s="651"/>
      <c r="AJ30" s="651"/>
      <c r="AK30" s="651"/>
      <c r="AL30" s="652" t="s">
        <v>127</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2260898</v>
      </c>
      <c r="CS30" s="648"/>
      <c r="CT30" s="648"/>
      <c r="CU30" s="648"/>
      <c r="CV30" s="648"/>
      <c r="CW30" s="648"/>
      <c r="CX30" s="648"/>
      <c r="CY30" s="649"/>
      <c r="CZ30" s="652">
        <v>14.6</v>
      </c>
      <c r="DA30" s="683"/>
      <c r="DB30" s="683"/>
      <c r="DC30" s="686"/>
      <c r="DD30" s="656">
        <v>2235560</v>
      </c>
      <c r="DE30" s="648"/>
      <c r="DF30" s="648"/>
      <c r="DG30" s="648"/>
      <c r="DH30" s="648"/>
      <c r="DI30" s="648"/>
      <c r="DJ30" s="648"/>
      <c r="DK30" s="649"/>
      <c r="DL30" s="656">
        <v>1211437</v>
      </c>
      <c r="DM30" s="648"/>
      <c r="DN30" s="648"/>
      <c r="DO30" s="648"/>
      <c r="DP30" s="648"/>
      <c r="DQ30" s="648"/>
      <c r="DR30" s="648"/>
      <c r="DS30" s="648"/>
      <c r="DT30" s="648"/>
      <c r="DU30" s="648"/>
      <c r="DV30" s="649"/>
      <c r="DW30" s="652">
        <v>14.2</v>
      </c>
      <c r="DX30" s="683"/>
      <c r="DY30" s="683"/>
      <c r="DZ30" s="683"/>
      <c r="EA30" s="683"/>
      <c r="EB30" s="683"/>
      <c r="EC30" s="684"/>
    </row>
    <row r="31" spans="2:133" ht="11.25" customHeight="1" x14ac:dyDescent="0.15">
      <c r="B31" s="644" t="s">
        <v>307</v>
      </c>
      <c r="C31" s="645"/>
      <c r="D31" s="645"/>
      <c r="E31" s="645"/>
      <c r="F31" s="645"/>
      <c r="G31" s="645"/>
      <c r="H31" s="645"/>
      <c r="I31" s="645"/>
      <c r="J31" s="645"/>
      <c r="K31" s="645"/>
      <c r="L31" s="645"/>
      <c r="M31" s="645"/>
      <c r="N31" s="645"/>
      <c r="O31" s="645"/>
      <c r="P31" s="645"/>
      <c r="Q31" s="646"/>
      <c r="R31" s="647">
        <v>2921083</v>
      </c>
      <c r="S31" s="648"/>
      <c r="T31" s="648"/>
      <c r="U31" s="648"/>
      <c r="V31" s="648"/>
      <c r="W31" s="648"/>
      <c r="X31" s="648"/>
      <c r="Y31" s="649"/>
      <c r="Z31" s="650">
        <v>18.600000000000001</v>
      </c>
      <c r="AA31" s="650"/>
      <c r="AB31" s="650"/>
      <c r="AC31" s="650"/>
      <c r="AD31" s="651" t="s">
        <v>236</v>
      </c>
      <c r="AE31" s="651"/>
      <c r="AF31" s="651"/>
      <c r="AG31" s="651"/>
      <c r="AH31" s="651"/>
      <c r="AI31" s="651"/>
      <c r="AJ31" s="651"/>
      <c r="AK31" s="651"/>
      <c r="AL31" s="652" t="s">
        <v>127</v>
      </c>
      <c r="AM31" s="653"/>
      <c r="AN31" s="653"/>
      <c r="AO31" s="654"/>
      <c r="AP31" s="704" t="s">
        <v>308</v>
      </c>
      <c r="AQ31" s="705"/>
      <c r="AR31" s="705"/>
      <c r="AS31" s="705"/>
      <c r="AT31" s="710" t="s">
        <v>309</v>
      </c>
      <c r="AU31" s="231"/>
      <c r="AV31" s="231"/>
      <c r="AW31" s="231"/>
      <c r="AX31" s="633" t="s">
        <v>184</v>
      </c>
      <c r="AY31" s="634"/>
      <c r="AZ31" s="634"/>
      <c r="BA31" s="634"/>
      <c r="BB31" s="634"/>
      <c r="BC31" s="634"/>
      <c r="BD31" s="634"/>
      <c r="BE31" s="634"/>
      <c r="BF31" s="635"/>
      <c r="BG31" s="703">
        <v>98.9</v>
      </c>
      <c r="BH31" s="699"/>
      <c r="BI31" s="699"/>
      <c r="BJ31" s="699"/>
      <c r="BK31" s="699"/>
      <c r="BL31" s="699"/>
      <c r="BM31" s="642">
        <v>96.8</v>
      </c>
      <c r="BN31" s="699"/>
      <c r="BO31" s="699"/>
      <c r="BP31" s="699"/>
      <c r="BQ31" s="700"/>
      <c r="BR31" s="703">
        <v>99.2</v>
      </c>
      <c r="BS31" s="699"/>
      <c r="BT31" s="699"/>
      <c r="BU31" s="699"/>
      <c r="BV31" s="699"/>
      <c r="BW31" s="699"/>
      <c r="BX31" s="642">
        <v>96.3</v>
      </c>
      <c r="BY31" s="699"/>
      <c r="BZ31" s="699"/>
      <c r="CA31" s="699"/>
      <c r="CB31" s="700"/>
      <c r="CD31" s="695"/>
      <c r="CE31" s="696"/>
      <c r="CF31" s="662" t="s">
        <v>310</v>
      </c>
      <c r="CG31" s="663"/>
      <c r="CH31" s="663"/>
      <c r="CI31" s="663"/>
      <c r="CJ31" s="663"/>
      <c r="CK31" s="663"/>
      <c r="CL31" s="663"/>
      <c r="CM31" s="663"/>
      <c r="CN31" s="663"/>
      <c r="CO31" s="663"/>
      <c r="CP31" s="663"/>
      <c r="CQ31" s="664"/>
      <c r="CR31" s="647">
        <v>60124</v>
      </c>
      <c r="CS31" s="681"/>
      <c r="CT31" s="681"/>
      <c r="CU31" s="681"/>
      <c r="CV31" s="681"/>
      <c r="CW31" s="681"/>
      <c r="CX31" s="681"/>
      <c r="CY31" s="682"/>
      <c r="CZ31" s="652">
        <v>0.4</v>
      </c>
      <c r="DA31" s="683"/>
      <c r="DB31" s="683"/>
      <c r="DC31" s="686"/>
      <c r="DD31" s="656">
        <v>58652</v>
      </c>
      <c r="DE31" s="681"/>
      <c r="DF31" s="681"/>
      <c r="DG31" s="681"/>
      <c r="DH31" s="681"/>
      <c r="DI31" s="681"/>
      <c r="DJ31" s="681"/>
      <c r="DK31" s="682"/>
      <c r="DL31" s="656">
        <v>58652</v>
      </c>
      <c r="DM31" s="681"/>
      <c r="DN31" s="681"/>
      <c r="DO31" s="681"/>
      <c r="DP31" s="681"/>
      <c r="DQ31" s="681"/>
      <c r="DR31" s="681"/>
      <c r="DS31" s="681"/>
      <c r="DT31" s="681"/>
      <c r="DU31" s="681"/>
      <c r="DV31" s="682"/>
      <c r="DW31" s="652">
        <v>0.7</v>
      </c>
      <c r="DX31" s="683"/>
      <c r="DY31" s="683"/>
      <c r="DZ31" s="683"/>
      <c r="EA31" s="683"/>
      <c r="EB31" s="683"/>
      <c r="EC31" s="684"/>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236</v>
      </c>
      <c r="AA32" s="650"/>
      <c r="AB32" s="650"/>
      <c r="AC32" s="650"/>
      <c r="AD32" s="651" t="s">
        <v>127</v>
      </c>
      <c r="AE32" s="651"/>
      <c r="AF32" s="651"/>
      <c r="AG32" s="651"/>
      <c r="AH32" s="651"/>
      <c r="AI32" s="651"/>
      <c r="AJ32" s="651"/>
      <c r="AK32" s="651"/>
      <c r="AL32" s="652" t="s">
        <v>236</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99.6</v>
      </c>
      <c r="BH32" s="681"/>
      <c r="BI32" s="681"/>
      <c r="BJ32" s="681"/>
      <c r="BK32" s="681"/>
      <c r="BL32" s="681"/>
      <c r="BM32" s="653">
        <v>98.4</v>
      </c>
      <c r="BN32" s="701"/>
      <c r="BO32" s="701"/>
      <c r="BP32" s="701"/>
      <c r="BQ32" s="702"/>
      <c r="BR32" s="713">
        <v>99.6</v>
      </c>
      <c r="BS32" s="681"/>
      <c r="BT32" s="681"/>
      <c r="BU32" s="681"/>
      <c r="BV32" s="681"/>
      <c r="BW32" s="681"/>
      <c r="BX32" s="653">
        <v>97.9</v>
      </c>
      <c r="BY32" s="701"/>
      <c r="BZ32" s="701"/>
      <c r="CA32" s="701"/>
      <c r="CB32" s="702"/>
      <c r="CD32" s="697"/>
      <c r="CE32" s="698"/>
      <c r="CF32" s="662" t="s">
        <v>314</v>
      </c>
      <c r="CG32" s="663"/>
      <c r="CH32" s="663"/>
      <c r="CI32" s="663"/>
      <c r="CJ32" s="663"/>
      <c r="CK32" s="663"/>
      <c r="CL32" s="663"/>
      <c r="CM32" s="663"/>
      <c r="CN32" s="663"/>
      <c r="CO32" s="663"/>
      <c r="CP32" s="663"/>
      <c r="CQ32" s="664"/>
      <c r="CR32" s="647">
        <v>188</v>
      </c>
      <c r="CS32" s="648"/>
      <c r="CT32" s="648"/>
      <c r="CU32" s="648"/>
      <c r="CV32" s="648"/>
      <c r="CW32" s="648"/>
      <c r="CX32" s="648"/>
      <c r="CY32" s="649"/>
      <c r="CZ32" s="652">
        <v>0</v>
      </c>
      <c r="DA32" s="683"/>
      <c r="DB32" s="683"/>
      <c r="DC32" s="686"/>
      <c r="DD32" s="656">
        <v>188</v>
      </c>
      <c r="DE32" s="648"/>
      <c r="DF32" s="648"/>
      <c r="DG32" s="648"/>
      <c r="DH32" s="648"/>
      <c r="DI32" s="648"/>
      <c r="DJ32" s="648"/>
      <c r="DK32" s="649"/>
      <c r="DL32" s="656">
        <v>188</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315</v>
      </c>
      <c r="C33" s="645"/>
      <c r="D33" s="645"/>
      <c r="E33" s="645"/>
      <c r="F33" s="645"/>
      <c r="G33" s="645"/>
      <c r="H33" s="645"/>
      <c r="I33" s="645"/>
      <c r="J33" s="645"/>
      <c r="K33" s="645"/>
      <c r="L33" s="645"/>
      <c r="M33" s="645"/>
      <c r="N33" s="645"/>
      <c r="O33" s="645"/>
      <c r="P33" s="645"/>
      <c r="Q33" s="646"/>
      <c r="R33" s="647">
        <v>921954</v>
      </c>
      <c r="S33" s="648"/>
      <c r="T33" s="648"/>
      <c r="U33" s="648"/>
      <c r="V33" s="648"/>
      <c r="W33" s="648"/>
      <c r="X33" s="648"/>
      <c r="Y33" s="649"/>
      <c r="Z33" s="650">
        <v>5.9</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98.4</v>
      </c>
      <c r="BH33" s="718"/>
      <c r="BI33" s="718"/>
      <c r="BJ33" s="718"/>
      <c r="BK33" s="718"/>
      <c r="BL33" s="718"/>
      <c r="BM33" s="719">
        <v>95.8</v>
      </c>
      <c r="BN33" s="718"/>
      <c r="BO33" s="718"/>
      <c r="BP33" s="718"/>
      <c r="BQ33" s="720"/>
      <c r="BR33" s="717">
        <v>99</v>
      </c>
      <c r="BS33" s="718"/>
      <c r="BT33" s="718"/>
      <c r="BU33" s="718"/>
      <c r="BV33" s="718"/>
      <c r="BW33" s="718"/>
      <c r="BX33" s="719">
        <v>95.1</v>
      </c>
      <c r="BY33" s="718"/>
      <c r="BZ33" s="718"/>
      <c r="CA33" s="718"/>
      <c r="CB33" s="720"/>
      <c r="CD33" s="662" t="s">
        <v>317</v>
      </c>
      <c r="CE33" s="663"/>
      <c r="CF33" s="663"/>
      <c r="CG33" s="663"/>
      <c r="CH33" s="663"/>
      <c r="CI33" s="663"/>
      <c r="CJ33" s="663"/>
      <c r="CK33" s="663"/>
      <c r="CL33" s="663"/>
      <c r="CM33" s="663"/>
      <c r="CN33" s="663"/>
      <c r="CO33" s="663"/>
      <c r="CP33" s="663"/>
      <c r="CQ33" s="664"/>
      <c r="CR33" s="647">
        <v>7238654</v>
      </c>
      <c r="CS33" s="681"/>
      <c r="CT33" s="681"/>
      <c r="CU33" s="681"/>
      <c r="CV33" s="681"/>
      <c r="CW33" s="681"/>
      <c r="CX33" s="681"/>
      <c r="CY33" s="682"/>
      <c r="CZ33" s="652">
        <v>46.8</v>
      </c>
      <c r="DA33" s="683"/>
      <c r="DB33" s="683"/>
      <c r="DC33" s="686"/>
      <c r="DD33" s="656">
        <v>4512895</v>
      </c>
      <c r="DE33" s="681"/>
      <c r="DF33" s="681"/>
      <c r="DG33" s="681"/>
      <c r="DH33" s="681"/>
      <c r="DI33" s="681"/>
      <c r="DJ33" s="681"/>
      <c r="DK33" s="682"/>
      <c r="DL33" s="656">
        <v>3460627</v>
      </c>
      <c r="DM33" s="681"/>
      <c r="DN33" s="681"/>
      <c r="DO33" s="681"/>
      <c r="DP33" s="681"/>
      <c r="DQ33" s="681"/>
      <c r="DR33" s="681"/>
      <c r="DS33" s="681"/>
      <c r="DT33" s="681"/>
      <c r="DU33" s="681"/>
      <c r="DV33" s="682"/>
      <c r="DW33" s="652">
        <v>40.6</v>
      </c>
      <c r="DX33" s="683"/>
      <c r="DY33" s="683"/>
      <c r="DZ33" s="683"/>
      <c r="EA33" s="683"/>
      <c r="EB33" s="683"/>
      <c r="EC33" s="684"/>
    </row>
    <row r="34" spans="2:133" ht="11.25" customHeight="1" x14ac:dyDescent="0.15">
      <c r="B34" s="644" t="s">
        <v>318</v>
      </c>
      <c r="C34" s="645"/>
      <c r="D34" s="645"/>
      <c r="E34" s="645"/>
      <c r="F34" s="645"/>
      <c r="G34" s="645"/>
      <c r="H34" s="645"/>
      <c r="I34" s="645"/>
      <c r="J34" s="645"/>
      <c r="K34" s="645"/>
      <c r="L34" s="645"/>
      <c r="M34" s="645"/>
      <c r="N34" s="645"/>
      <c r="O34" s="645"/>
      <c r="P34" s="645"/>
      <c r="Q34" s="646"/>
      <c r="R34" s="647">
        <v>100020</v>
      </c>
      <c r="S34" s="648"/>
      <c r="T34" s="648"/>
      <c r="U34" s="648"/>
      <c r="V34" s="648"/>
      <c r="W34" s="648"/>
      <c r="X34" s="648"/>
      <c r="Y34" s="649"/>
      <c r="Z34" s="650">
        <v>0.6</v>
      </c>
      <c r="AA34" s="650"/>
      <c r="AB34" s="650"/>
      <c r="AC34" s="650"/>
      <c r="AD34" s="651" t="s">
        <v>127</v>
      </c>
      <c r="AE34" s="651"/>
      <c r="AF34" s="651"/>
      <c r="AG34" s="651"/>
      <c r="AH34" s="651"/>
      <c r="AI34" s="651"/>
      <c r="AJ34" s="651"/>
      <c r="AK34" s="651"/>
      <c r="AL34" s="652" t="s">
        <v>127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1756249</v>
      </c>
      <c r="CS34" s="648"/>
      <c r="CT34" s="648"/>
      <c r="CU34" s="648"/>
      <c r="CV34" s="648"/>
      <c r="CW34" s="648"/>
      <c r="CX34" s="648"/>
      <c r="CY34" s="649"/>
      <c r="CZ34" s="652">
        <v>11.3</v>
      </c>
      <c r="DA34" s="683"/>
      <c r="DB34" s="683"/>
      <c r="DC34" s="686"/>
      <c r="DD34" s="656">
        <v>1221831</v>
      </c>
      <c r="DE34" s="648"/>
      <c r="DF34" s="648"/>
      <c r="DG34" s="648"/>
      <c r="DH34" s="648"/>
      <c r="DI34" s="648"/>
      <c r="DJ34" s="648"/>
      <c r="DK34" s="649"/>
      <c r="DL34" s="656">
        <v>838461</v>
      </c>
      <c r="DM34" s="648"/>
      <c r="DN34" s="648"/>
      <c r="DO34" s="648"/>
      <c r="DP34" s="648"/>
      <c r="DQ34" s="648"/>
      <c r="DR34" s="648"/>
      <c r="DS34" s="648"/>
      <c r="DT34" s="648"/>
      <c r="DU34" s="648"/>
      <c r="DV34" s="649"/>
      <c r="DW34" s="652">
        <v>9.8000000000000007</v>
      </c>
      <c r="DX34" s="683"/>
      <c r="DY34" s="683"/>
      <c r="DZ34" s="683"/>
      <c r="EA34" s="683"/>
      <c r="EB34" s="683"/>
      <c r="EC34" s="684"/>
    </row>
    <row r="35" spans="2:133" ht="11.25" customHeight="1" x14ac:dyDescent="0.15">
      <c r="B35" s="644" t="s">
        <v>320</v>
      </c>
      <c r="C35" s="645"/>
      <c r="D35" s="645"/>
      <c r="E35" s="645"/>
      <c r="F35" s="645"/>
      <c r="G35" s="645"/>
      <c r="H35" s="645"/>
      <c r="I35" s="645"/>
      <c r="J35" s="645"/>
      <c r="K35" s="645"/>
      <c r="L35" s="645"/>
      <c r="M35" s="645"/>
      <c r="N35" s="645"/>
      <c r="O35" s="645"/>
      <c r="P35" s="645"/>
      <c r="Q35" s="646"/>
      <c r="R35" s="647">
        <v>26897</v>
      </c>
      <c r="S35" s="648"/>
      <c r="T35" s="648"/>
      <c r="U35" s="648"/>
      <c r="V35" s="648"/>
      <c r="W35" s="648"/>
      <c r="X35" s="648"/>
      <c r="Y35" s="649"/>
      <c r="Z35" s="650">
        <v>0.2</v>
      </c>
      <c r="AA35" s="650"/>
      <c r="AB35" s="650"/>
      <c r="AC35" s="650"/>
      <c r="AD35" s="651" t="s">
        <v>127</v>
      </c>
      <c r="AE35" s="651"/>
      <c r="AF35" s="651"/>
      <c r="AG35" s="651"/>
      <c r="AH35" s="651"/>
      <c r="AI35" s="651"/>
      <c r="AJ35" s="651"/>
      <c r="AK35" s="651"/>
      <c r="AL35" s="652" t="s">
        <v>236</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69048</v>
      </c>
      <c r="CS35" s="681"/>
      <c r="CT35" s="681"/>
      <c r="CU35" s="681"/>
      <c r="CV35" s="681"/>
      <c r="CW35" s="681"/>
      <c r="CX35" s="681"/>
      <c r="CY35" s="682"/>
      <c r="CZ35" s="652">
        <v>0.4</v>
      </c>
      <c r="DA35" s="683"/>
      <c r="DB35" s="683"/>
      <c r="DC35" s="686"/>
      <c r="DD35" s="656">
        <v>43990</v>
      </c>
      <c r="DE35" s="681"/>
      <c r="DF35" s="681"/>
      <c r="DG35" s="681"/>
      <c r="DH35" s="681"/>
      <c r="DI35" s="681"/>
      <c r="DJ35" s="681"/>
      <c r="DK35" s="682"/>
      <c r="DL35" s="656">
        <v>43726</v>
      </c>
      <c r="DM35" s="681"/>
      <c r="DN35" s="681"/>
      <c r="DO35" s="681"/>
      <c r="DP35" s="681"/>
      <c r="DQ35" s="681"/>
      <c r="DR35" s="681"/>
      <c r="DS35" s="681"/>
      <c r="DT35" s="681"/>
      <c r="DU35" s="681"/>
      <c r="DV35" s="682"/>
      <c r="DW35" s="652">
        <v>0.5</v>
      </c>
      <c r="DX35" s="683"/>
      <c r="DY35" s="683"/>
      <c r="DZ35" s="683"/>
      <c r="EA35" s="683"/>
      <c r="EB35" s="683"/>
      <c r="EC35" s="684"/>
    </row>
    <row r="36" spans="2:133" ht="11.25" customHeight="1" x14ac:dyDescent="0.15">
      <c r="B36" s="644" t="s">
        <v>324</v>
      </c>
      <c r="C36" s="645"/>
      <c r="D36" s="645"/>
      <c r="E36" s="645"/>
      <c r="F36" s="645"/>
      <c r="G36" s="645"/>
      <c r="H36" s="645"/>
      <c r="I36" s="645"/>
      <c r="J36" s="645"/>
      <c r="K36" s="645"/>
      <c r="L36" s="645"/>
      <c r="M36" s="645"/>
      <c r="N36" s="645"/>
      <c r="O36" s="645"/>
      <c r="P36" s="645"/>
      <c r="Q36" s="646"/>
      <c r="R36" s="647">
        <v>203437</v>
      </c>
      <c r="S36" s="648"/>
      <c r="T36" s="648"/>
      <c r="U36" s="648"/>
      <c r="V36" s="648"/>
      <c r="W36" s="648"/>
      <c r="X36" s="648"/>
      <c r="Y36" s="649"/>
      <c r="Z36" s="650">
        <v>1.3</v>
      </c>
      <c r="AA36" s="650"/>
      <c r="AB36" s="650"/>
      <c r="AC36" s="650"/>
      <c r="AD36" s="651" t="s">
        <v>127</v>
      </c>
      <c r="AE36" s="651"/>
      <c r="AF36" s="651"/>
      <c r="AG36" s="651"/>
      <c r="AH36" s="651"/>
      <c r="AI36" s="651"/>
      <c r="AJ36" s="651"/>
      <c r="AK36" s="651"/>
      <c r="AL36" s="652" t="s">
        <v>127</v>
      </c>
      <c r="AM36" s="653"/>
      <c r="AN36" s="653"/>
      <c r="AO36" s="654"/>
      <c r="AP36" s="235"/>
      <c r="AQ36" s="721" t="s">
        <v>325</v>
      </c>
      <c r="AR36" s="722"/>
      <c r="AS36" s="722"/>
      <c r="AT36" s="722"/>
      <c r="AU36" s="722"/>
      <c r="AV36" s="722"/>
      <c r="AW36" s="722"/>
      <c r="AX36" s="722"/>
      <c r="AY36" s="723"/>
      <c r="AZ36" s="636">
        <v>1978560</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17432</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3447594</v>
      </c>
      <c r="CS36" s="648"/>
      <c r="CT36" s="648"/>
      <c r="CU36" s="648"/>
      <c r="CV36" s="648"/>
      <c r="CW36" s="648"/>
      <c r="CX36" s="648"/>
      <c r="CY36" s="649"/>
      <c r="CZ36" s="652">
        <v>22.3</v>
      </c>
      <c r="DA36" s="683"/>
      <c r="DB36" s="683"/>
      <c r="DC36" s="686"/>
      <c r="DD36" s="656">
        <v>1472226</v>
      </c>
      <c r="DE36" s="648"/>
      <c r="DF36" s="648"/>
      <c r="DG36" s="648"/>
      <c r="DH36" s="648"/>
      <c r="DI36" s="648"/>
      <c r="DJ36" s="648"/>
      <c r="DK36" s="649"/>
      <c r="DL36" s="656">
        <v>1253523</v>
      </c>
      <c r="DM36" s="648"/>
      <c r="DN36" s="648"/>
      <c r="DO36" s="648"/>
      <c r="DP36" s="648"/>
      <c r="DQ36" s="648"/>
      <c r="DR36" s="648"/>
      <c r="DS36" s="648"/>
      <c r="DT36" s="648"/>
      <c r="DU36" s="648"/>
      <c r="DV36" s="649"/>
      <c r="DW36" s="652">
        <v>14.7</v>
      </c>
      <c r="DX36" s="683"/>
      <c r="DY36" s="683"/>
      <c r="DZ36" s="683"/>
      <c r="EA36" s="683"/>
      <c r="EB36" s="683"/>
      <c r="EC36" s="684"/>
    </row>
    <row r="37" spans="2:133" ht="11.25" customHeight="1" x14ac:dyDescent="0.15">
      <c r="B37" s="644" t="s">
        <v>328</v>
      </c>
      <c r="C37" s="645"/>
      <c r="D37" s="645"/>
      <c r="E37" s="645"/>
      <c r="F37" s="645"/>
      <c r="G37" s="645"/>
      <c r="H37" s="645"/>
      <c r="I37" s="645"/>
      <c r="J37" s="645"/>
      <c r="K37" s="645"/>
      <c r="L37" s="645"/>
      <c r="M37" s="645"/>
      <c r="N37" s="645"/>
      <c r="O37" s="645"/>
      <c r="P37" s="645"/>
      <c r="Q37" s="646"/>
      <c r="R37" s="647">
        <v>54875</v>
      </c>
      <c r="S37" s="648"/>
      <c r="T37" s="648"/>
      <c r="U37" s="648"/>
      <c r="V37" s="648"/>
      <c r="W37" s="648"/>
      <c r="X37" s="648"/>
      <c r="Y37" s="649"/>
      <c r="Z37" s="650">
        <v>0.4</v>
      </c>
      <c r="AA37" s="650"/>
      <c r="AB37" s="650"/>
      <c r="AC37" s="650"/>
      <c r="AD37" s="651" t="s">
        <v>127</v>
      </c>
      <c r="AE37" s="651"/>
      <c r="AF37" s="651"/>
      <c r="AG37" s="651"/>
      <c r="AH37" s="651"/>
      <c r="AI37" s="651"/>
      <c r="AJ37" s="651"/>
      <c r="AK37" s="651"/>
      <c r="AL37" s="652" t="s">
        <v>127</v>
      </c>
      <c r="AM37" s="653"/>
      <c r="AN37" s="653"/>
      <c r="AO37" s="654"/>
      <c r="AQ37" s="725" t="s">
        <v>329</v>
      </c>
      <c r="AR37" s="726"/>
      <c r="AS37" s="726"/>
      <c r="AT37" s="726"/>
      <c r="AU37" s="726"/>
      <c r="AV37" s="726"/>
      <c r="AW37" s="726"/>
      <c r="AX37" s="726"/>
      <c r="AY37" s="727"/>
      <c r="AZ37" s="647">
        <v>731941</v>
      </c>
      <c r="BA37" s="648"/>
      <c r="BB37" s="648"/>
      <c r="BC37" s="648"/>
      <c r="BD37" s="681"/>
      <c r="BE37" s="681"/>
      <c r="BF37" s="702"/>
      <c r="BG37" s="662" t="s">
        <v>330</v>
      </c>
      <c r="BH37" s="663"/>
      <c r="BI37" s="663"/>
      <c r="BJ37" s="663"/>
      <c r="BK37" s="663"/>
      <c r="BL37" s="663"/>
      <c r="BM37" s="663"/>
      <c r="BN37" s="663"/>
      <c r="BO37" s="663"/>
      <c r="BP37" s="663"/>
      <c r="BQ37" s="663"/>
      <c r="BR37" s="663"/>
      <c r="BS37" s="663"/>
      <c r="BT37" s="663"/>
      <c r="BU37" s="664"/>
      <c r="BV37" s="647">
        <v>-14694</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698846</v>
      </c>
      <c r="CS37" s="681"/>
      <c r="CT37" s="681"/>
      <c r="CU37" s="681"/>
      <c r="CV37" s="681"/>
      <c r="CW37" s="681"/>
      <c r="CX37" s="681"/>
      <c r="CY37" s="682"/>
      <c r="CZ37" s="652">
        <v>4.5</v>
      </c>
      <c r="DA37" s="683"/>
      <c r="DB37" s="683"/>
      <c r="DC37" s="686"/>
      <c r="DD37" s="656">
        <v>676177</v>
      </c>
      <c r="DE37" s="681"/>
      <c r="DF37" s="681"/>
      <c r="DG37" s="681"/>
      <c r="DH37" s="681"/>
      <c r="DI37" s="681"/>
      <c r="DJ37" s="681"/>
      <c r="DK37" s="682"/>
      <c r="DL37" s="656">
        <v>675551</v>
      </c>
      <c r="DM37" s="681"/>
      <c r="DN37" s="681"/>
      <c r="DO37" s="681"/>
      <c r="DP37" s="681"/>
      <c r="DQ37" s="681"/>
      <c r="DR37" s="681"/>
      <c r="DS37" s="681"/>
      <c r="DT37" s="681"/>
      <c r="DU37" s="681"/>
      <c r="DV37" s="682"/>
      <c r="DW37" s="652">
        <v>7.9</v>
      </c>
      <c r="DX37" s="683"/>
      <c r="DY37" s="683"/>
      <c r="DZ37" s="683"/>
      <c r="EA37" s="683"/>
      <c r="EB37" s="683"/>
      <c r="EC37" s="684"/>
    </row>
    <row r="38" spans="2:133" ht="11.25" customHeight="1" x14ac:dyDescent="0.15">
      <c r="B38" s="644" t="s">
        <v>332</v>
      </c>
      <c r="C38" s="645"/>
      <c r="D38" s="645"/>
      <c r="E38" s="645"/>
      <c r="F38" s="645"/>
      <c r="G38" s="645"/>
      <c r="H38" s="645"/>
      <c r="I38" s="645"/>
      <c r="J38" s="645"/>
      <c r="K38" s="645"/>
      <c r="L38" s="645"/>
      <c r="M38" s="645"/>
      <c r="N38" s="645"/>
      <c r="O38" s="645"/>
      <c r="P38" s="645"/>
      <c r="Q38" s="646"/>
      <c r="R38" s="647">
        <v>383298</v>
      </c>
      <c r="S38" s="648"/>
      <c r="T38" s="648"/>
      <c r="U38" s="648"/>
      <c r="V38" s="648"/>
      <c r="W38" s="648"/>
      <c r="X38" s="648"/>
      <c r="Y38" s="649"/>
      <c r="Z38" s="650">
        <v>2.4</v>
      </c>
      <c r="AA38" s="650"/>
      <c r="AB38" s="650"/>
      <c r="AC38" s="650"/>
      <c r="AD38" s="651">
        <v>93040</v>
      </c>
      <c r="AE38" s="651"/>
      <c r="AF38" s="651"/>
      <c r="AG38" s="651"/>
      <c r="AH38" s="651"/>
      <c r="AI38" s="651"/>
      <c r="AJ38" s="651"/>
      <c r="AK38" s="651"/>
      <c r="AL38" s="652">
        <v>1.1000000000000001</v>
      </c>
      <c r="AM38" s="653"/>
      <c r="AN38" s="653"/>
      <c r="AO38" s="654"/>
      <c r="AQ38" s="725" t="s">
        <v>333</v>
      </c>
      <c r="AR38" s="726"/>
      <c r="AS38" s="726"/>
      <c r="AT38" s="726"/>
      <c r="AU38" s="726"/>
      <c r="AV38" s="726"/>
      <c r="AW38" s="726"/>
      <c r="AX38" s="726"/>
      <c r="AY38" s="727"/>
      <c r="AZ38" s="647">
        <v>93771</v>
      </c>
      <c r="BA38" s="648"/>
      <c r="BB38" s="648"/>
      <c r="BC38" s="648"/>
      <c r="BD38" s="681"/>
      <c r="BE38" s="681"/>
      <c r="BF38" s="702"/>
      <c r="BG38" s="662" t="s">
        <v>334</v>
      </c>
      <c r="BH38" s="663"/>
      <c r="BI38" s="663"/>
      <c r="BJ38" s="663"/>
      <c r="BK38" s="663"/>
      <c r="BL38" s="663"/>
      <c r="BM38" s="663"/>
      <c r="BN38" s="663"/>
      <c r="BO38" s="663"/>
      <c r="BP38" s="663"/>
      <c r="BQ38" s="663"/>
      <c r="BR38" s="663"/>
      <c r="BS38" s="663"/>
      <c r="BT38" s="663"/>
      <c r="BU38" s="664"/>
      <c r="BV38" s="647">
        <v>2424</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1878927</v>
      </c>
      <c r="CS38" s="648"/>
      <c r="CT38" s="648"/>
      <c r="CU38" s="648"/>
      <c r="CV38" s="648"/>
      <c r="CW38" s="648"/>
      <c r="CX38" s="648"/>
      <c r="CY38" s="649"/>
      <c r="CZ38" s="652">
        <v>12.1</v>
      </c>
      <c r="DA38" s="683"/>
      <c r="DB38" s="683"/>
      <c r="DC38" s="686"/>
      <c r="DD38" s="656">
        <v>1724608</v>
      </c>
      <c r="DE38" s="648"/>
      <c r="DF38" s="648"/>
      <c r="DG38" s="648"/>
      <c r="DH38" s="648"/>
      <c r="DI38" s="648"/>
      <c r="DJ38" s="648"/>
      <c r="DK38" s="649"/>
      <c r="DL38" s="656">
        <v>1314917</v>
      </c>
      <c r="DM38" s="648"/>
      <c r="DN38" s="648"/>
      <c r="DO38" s="648"/>
      <c r="DP38" s="648"/>
      <c r="DQ38" s="648"/>
      <c r="DR38" s="648"/>
      <c r="DS38" s="648"/>
      <c r="DT38" s="648"/>
      <c r="DU38" s="648"/>
      <c r="DV38" s="649"/>
      <c r="DW38" s="652">
        <v>15.4</v>
      </c>
      <c r="DX38" s="683"/>
      <c r="DY38" s="683"/>
      <c r="DZ38" s="683"/>
      <c r="EA38" s="683"/>
      <c r="EB38" s="683"/>
      <c r="EC38" s="684"/>
    </row>
    <row r="39" spans="2:133" ht="11.25" customHeight="1" x14ac:dyDescent="0.15">
      <c r="B39" s="644" t="s">
        <v>336</v>
      </c>
      <c r="C39" s="645"/>
      <c r="D39" s="645"/>
      <c r="E39" s="645"/>
      <c r="F39" s="645"/>
      <c r="G39" s="645"/>
      <c r="H39" s="645"/>
      <c r="I39" s="645"/>
      <c r="J39" s="645"/>
      <c r="K39" s="645"/>
      <c r="L39" s="645"/>
      <c r="M39" s="645"/>
      <c r="N39" s="645"/>
      <c r="O39" s="645"/>
      <c r="P39" s="645"/>
      <c r="Q39" s="646"/>
      <c r="R39" s="647">
        <v>2062022</v>
      </c>
      <c r="S39" s="648"/>
      <c r="T39" s="648"/>
      <c r="U39" s="648"/>
      <c r="V39" s="648"/>
      <c r="W39" s="648"/>
      <c r="X39" s="648"/>
      <c r="Y39" s="649"/>
      <c r="Z39" s="650">
        <v>13.2</v>
      </c>
      <c r="AA39" s="650"/>
      <c r="AB39" s="650"/>
      <c r="AC39" s="650"/>
      <c r="AD39" s="651" t="s">
        <v>236</v>
      </c>
      <c r="AE39" s="651"/>
      <c r="AF39" s="651"/>
      <c r="AG39" s="651"/>
      <c r="AH39" s="651"/>
      <c r="AI39" s="651"/>
      <c r="AJ39" s="651"/>
      <c r="AK39" s="651"/>
      <c r="AL39" s="652" t="s">
        <v>127</v>
      </c>
      <c r="AM39" s="653"/>
      <c r="AN39" s="653"/>
      <c r="AO39" s="654"/>
      <c r="AQ39" s="725" t="s">
        <v>337</v>
      </c>
      <c r="AR39" s="726"/>
      <c r="AS39" s="726"/>
      <c r="AT39" s="726"/>
      <c r="AU39" s="726"/>
      <c r="AV39" s="726"/>
      <c r="AW39" s="726"/>
      <c r="AX39" s="726"/>
      <c r="AY39" s="727"/>
      <c r="AZ39" s="647">
        <v>91302</v>
      </c>
      <c r="BA39" s="648"/>
      <c r="BB39" s="648"/>
      <c r="BC39" s="648"/>
      <c r="BD39" s="681"/>
      <c r="BE39" s="681"/>
      <c r="BF39" s="702"/>
      <c r="BG39" s="662" t="s">
        <v>338</v>
      </c>
      <c r="BH39" s="663"/>
      <c r="BI39" s="663"/>
      <c r="BJ39" s="663"/>
      <c r="BK39" s="663"/>
      <c r="BL39" s="663"/>
      <c r="BM39" s="663"/>
      <c r="BN39" s="663"/>
      <c r="BO39" s="663"/>
      <c r="BP39" s="663"/>
      <c r="BQ39" s="663"/>
      <c r="BR39" s="663"/>
      <c r="BS39" s="663"/>
      <c r="BT39" s="663"/>
      <c r="BU39" s="664"/>
      <c r="BV39" s="647">
        <v>3782</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76836</v>
      </c>
      <c r="CS39" s="681"/>
      <c r="CT39" s="681"/>
      <c r="CU39" s="681"/>
      <c r="CV39" s="681"/>
      <c r="CW39" s="681"/>
      <c r="CX39" s="681"/>
      <c r="CY39" s="682"/>
      <c r="CZ39" s="652">
        <v>0.5</v>
      </c>
      <c r="DA39" s="683"/>
      <c r="DB39" s="683"/>
      <c r="DC39" s="686"/>
      <c r="DD39" s="656">
        <v>40240</v>
      </c>
      <c r="DE39" s="681"/>
      <c r="DF39" s="681"/>
      <c r="DG39" s="681"/>
      <c r="DH39" s="681"/>
      <c r="DI39" s="681"/>
      <c r="DJ39" s="681"/>
      <c r="DK39" s="682"/>
      <c r="DL39" s="656" t="s">
        <v>127</v>
      </c>
      <c r="DM39" s="681"/>
      <c r="DN39" s="681"/>
      <c r="DO39" s="681"/>
      <c r="DP39" s="681"/>
      <c r="DQ39" s="681"/>
      <c r="DR39" s="681"/>
      <c r="DS39" s="681"/>
      <c r="DT39" s="681"/>
      <c r="DU39" s="681"/>
      <c r="DV39" s="682"/>
      <c r="DW39" s="652" t="s">
        <v>236</v>
      </c>
      <c r="DX39" s="683"/>
      <c r="DY39" s="683"/>
      <c r="DZ39" s="683"/>
      <c r="EA39" s="683"/>
      <c r="EB39" s="683"/>
      <c r="EC39" s="684"/>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341</v>
      </c>
      <c r="AR40" s="726"/>
      <c r="AS40" s="726"/>
      <c r="AT40" s="726"/>
      <c r="AU40" s="726"/>
      <c r="AV40" s="726"/>
      <c r="AW40" s="726"/>
      <c r="AX40" s="726"/>
      <c r="AY40" s="727"/>
      <c r="AZ40" s="647">
        <v>74010</v>
      </c>
      <c r="BA40" s="648"/>
      <c r="BB40" s="648"/>
      <c r="BC40" s="648"/>
      <c r="BD40" s="681"/>
      <c r="BE40" s="681"/>
      <c r="BF40" s="702"/>
      <c r="BG40" s="728" t="s">
        <v>342</v>
      </c>
      <c r="BH40" s="729"/>
      <c r="BI40" s="729"/>
      <c r="BJ40" s="729"/>
      <c r="BK40" s="729"/>
      <c r="BL40" s="236"/>
      <c r="BM40" s="663" t="s">
        <v>343</v>
      </c>
      <c r="BN40" s="663"/>
      <c r="BO40" s="663"/>
      <c r="BP40" s="663"/>
      <c r="BQ40" s="663"/>
      <c r="BR40" s="663"/>
      <c r="BS40" s="663"/>
      <c r="BT40" s="663"/>
      <c r="BU40" s="664"/>
      <c r="BV40" s="647">
        <v>96</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10000</v>
      </c>
      <c r="CS40" s="648"/>
      <c r="CT40" s="648"/>
      <c r="CU40" s="648"/>
      <c r="CV40" s="648"/>
      <c r="CW40" s="648"/>
      <c r="CX40" s="648"/>
      <c r="CY40" s="649"/>
      <c r="CZ40" s="652">
        <v>0.1</v>
      </c>
      <c r="DA40" s="683"/>
      <c r="DB40" s="683"/>
      <c r="DC40" s="686"/>
      <c r="DD40" s="656">
        <v>10000</v>
      </c>
      <c r="DE40" s="648"/>
      <c r="DF40" s="648"/>
      <c r="DG40" s="648"/>
      <c r="DH40" s="648"/>
      <c r="DI40" s="648"/>
      <c r="DJ40" s="648"/>
      <c r="DK40" s="649"/>
      <c r="DL40" s="656">
        <v>10000</v>
      </c>
      <c r="DM40" s="648"/>
      <c r="DN40" s="648"/>
      <c r="DO40" s="648"/>
      <c r="DP40" s="648"/>
      <c r="DQ40" s="648"/>
      <c r="DR40" s="648"/>
      <c r="DS40" s="648"/>
      <c r="DT40" s="648"/>
      <c r="DU40" s="648"/>
      <c r="DV40" s="649"/>
      <c r="DW40" s="652">
        <v>0.1</v>
      </c>
      <c r="DX40" s="683"/>
      <c r="DY40" s="683"/>
      <c r="DZ40" s="683"/>
      <c r="EA40" s="683"/>
      <c r="EB40" s="683"/>
      <c r="EC40" s="684"/>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346</v>
      </c>
      <c r="AR41" s="726"/>
      <c r="AS41" s="726"/>
      <c r="AT41" s="726"/>
      <c r="AU41" s="726"/>
      <c r="AV41" s="726"/>
      <c r="AW41" s="726"/>
      <c r="AX41" s="726"/>
      <c r="AY41" s="727"/>
      <c r="AZ41" s="647">
        <v>162969</v>
      </c>
      <c r="BA41" s="648"/>
      <c r="BB41" s="648"/>
      <c r="BC41" s="648"/>
      <c r="BD41" s="681"/>
      <c r="BE41" s="681"/>
      <c r="BF41" s="702"/>
      <c r="BG41" s="728"/>
      <c r="BH41" s="729"/>
      <c r="BI41" s="729"/>
      <c r="BJ41" s="729"/>
      <c r="BK41" s="729"/>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127</v>
      </c>
      <c r="CS41" s="681"/>
      <c r="CT41" s="681"/>
      <c r="CU41" s="681"/>
      <c r="CV41" s="681"/>
      <c r="CW41" s="681"/>
      <c r="CX41" s="681"/>
      <c r="CY41" s="682"/>
      <c r="CZ41" s="652" t="s">
        <v>127</v>
      </c>
      <c r="DA41" s="683"/>
      <c r="DB41" s="683"/>
      <c r="DC41" s="686"/>
      <c r="DD41" s="656"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249951</v>
      </c>
      <c r="S42" s="648"/>
      <c r="T42" s="648"/>
      <c r="U42" s="648"/>
      <c r="V42" s="648"/>
      <c r="W42" s="648"/>
      <c r="X42" s="648"/>
      <c r="Y42" s="649"/>
      <c r="Z42" s="650">
        <v>1.6</v>
      </c>
      <c r="AA42" s="650"/>
      <c r="AB42" s="650"/>
      <c r="AC42" s="650"/>
      <c r="AD42" s="651" t="s">
        <v>127</v>
      </c>
      <c r="AE42" s="651"/>
      <c r="AF42" s="651"/>
      <c r="AG42" s="651"/>
      <c r="AH42" s="651"/>
      <c r="AI42" s="651"/>
      <c r="AJ42" s="651"/>
      <c r="AK42" s="651"/>
      <c r="AL42" s="652" t="s">
        <v>127</v>
      </c>
      <c r="AM42" s="653"/>
      <c r="AN42" s="653"/>
      <c r="AO42" s="654"/>
      <c r="AQ42" s="746" t="s">
        <v>350</v>
      </c>
      <c r="AR42" s="747"/>
      <c r="AS42" s="747"/>
      <c r="AT42" s="747"/>
      <c r="AU42" s="747"/>
      <c r="AV42" s="747"/>
      <c r="AW42" s="747"/>
      <c r="AX42" s="747"/>
      <c r="AY42" s="748"/>
      <c r="AZ42" s="738">
        <v>824567</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379</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2551446</v>
      </c>
      <c r="CS42" s="648"/>
      <c r="CT42" s="648"/>
      <c r="CU42" s="648"/>
      <c r="CV42" s="648"/>
      <c r="CW42" s="648"/>
      <c r="CX42" s="648"/>
      <c r="CY42" s="649"/>
      <c r="CZ42" s="652">
        <v>16.5</v>
      </c>
      <c r="DA42" s="653"/>
      <c r="DB42" s="653"/>
      <c r="DC42" s="665"/>
      <c r="DD42" s="656">
        <v>586035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15666261</v>
      </c>
      <c r="S43" s="739"/>
      <c r="T43" s="739"/>
      <c r="U43" s="739"/>
      <c r="V43" s="739"/>
      <c r="W43" s="739"/>
      <c r="X43" s="739"/>
      <c r="Y43" s="740"/>
      <c r="Z43" s="741">
        <v>100</v>
      </c>
      <c r="AA43" s="741"/>
      <c r="AB43" s="741"/>
      <c r="AC43" s="741"/>
      <c r="AD43" s="742">
        <v>8279884</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47705</v>
      </c>
      <c r="CS43" s="681"/>
      <c r="CT43" s="681"/>
      <c r="CU43" s="681"/>
      <c r="CV43" s="681"/>
      <c r="CW43" s="681"/>
      <c r="CX43" s="681"/>
      <c r="CY43" s="682"/>
      <c r="CZ43" s="652">
        <v>0.3</v>
      </c>
      <c r="DA43" s="683"/>
      <c r="DB43" s="683"/>
      <c r="DC43" s="686"/>
      <c r="DD43" s="656">
        <v>47705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2551446</v>
      </c>
      <c r="CS44" s="648"/>
      <c r="CT44" s="648"/>
      <c r="CU44" s="648"/>
      <c r="CV44" s="648"/>
      <c r="CW44" s="648"/>
      <c r="CX44" s="648"/>
      <c r="CY44" s="649"/>
      <c r="CZ44" s="652">
        <v>16.5</v>
      </c>
      <c r="DA44" s="653"/>
      <c r="DB44" s="653"/>
      <c r="DC44" s="665"/>
      <c r="DD44" s="656">
        <v>586035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310171</v>
      </c>
      <c r="CS45" s="681"/>
      <c r="CT45" s="681"/>
      <c r="CU45" s="681"/>
      <c r="CV45" s="681"/>
      <c r="CW45" s="681"/>
      <c r="CX45" s="681"/>
      <c r="CY45" s="682"/>
      <c r="CZ45" s="652">
        <v>2</v>
      </c>
      <c r="DA45" s="683"/>
      <c r="DB45" s="683"/>
      <c r="DC45" s="686"/>
      <c r="DD45" s="656">
        <v>49221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2142570</v>
      </c>
      <c r="CS46" s="648"/>
      <c r="CT46" s="648"/>
      <c r="CU46" s="648"/>
      <c r="CV46" s="648"/>
      <c r="CW46" s="648"/>
      <c r="CX46" s="648"/>
      <c r="CY46" s="649"/>
      <c r="CZ46" s="652">
        <v>13.8</v>
      </c>
      <c r="DA46" s="653"/>
      <c r="DB46" s="653"/>
      <c r="DC46" s="665"/>
      <c r="DD46" s="656">
        <v>531662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t="s">
        <v>236</v>
      </c>
      <c r="CS47" s="681"/>
      <c r="CT47" s="681"/>
      <c r="CU47" s="681"/>
      <c r="CV47" s="681"/>
      <c r="CW47" s="681"/>
      <c r="CX47" s="681"/>
      <c r="CY47" s="682"/>
      <c r="CZ47" s="652" t="s">
        <v>127</v>
      </c>
      <c r="DA47" s="683"/>
      <c r="DB47" s="683"/>
      <c r="DC47" s="686"/>
      <c r="DD47" s="656" t="s">
        <v>236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236</v>
      </c>
      <c r="CS48" s="648"/>
      <c r="CT48" s="648"/>
      <c r="CU48" s="648"/>
      <c r="CV48" s="648"/>
      <c r="CW48" s="648"/>
      <c r="CX48" s="648"/>
      <c r="CY48" s="649"/>
      <c r="CZ48" s="652" t="s">
        <v>127</v>
      </c>
      <c r="DA48" s="653"/>
      <c r="DB48" s="653"/>
      <c r="DC48" s="665"/>
      <c r="DD48" s="656" t="s">
        <v>236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15478970</v>
      </c>
      <c r="CS49" s="718"/>
      <c r="CT49" s="718"/>
      <c r="CU49" s="718"/>
      <c r="CV49" s="718"/>
      <c r="CW49" s="718"/>
      <c r="CX49" s="718"/>
      <c r="CY49" s="749"/>
      <c r="CZ49" s="743">
        <v>100</v>
      </c>
      <c r="DA49" s="750"/>
      <c r="DB49" s="750"/>
      <c r="DC49" s="751"/>
      <c r="DD49" s="752">
        <v>9823671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10Ba+yTY510W6VzCPIEZvMYBgA8e0PBBYDMIJPQi757OdfHtTTtCQJKbf5fDEx7xPMy+d/51xw4+Ngan9S7Ng==" saltValue="hE7icOg/egjLaRsAyD+4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15501</v>
      </c>
      <c r="R7" s="783"/>
      <c r="S7" s="783"/>
      <c r="T7" s="783"/>
      <c r="U7" s="783"/>
      <c r="V7" s="783">
        <v>15271</v>
      </c>
      <c r="W7" s="783"/>
      <c r="X7" s="783"/>
      <c r="Y7" s="783"/>
      <c r="Z7" s="783"/>
      <c r="AA7" s="783">
        <f>Q7-V7</f>
        <v>230</v>
      </c>
      <c r="AB7" s="783"/>
      <c r="AC7" s="783"/>
      <c r="AD7" s="783"/>
      <c r="AE7" s="784"/>
      <c r="AF7" s="785">
        <v>198</v>
      </c>
      <c r="AG7" s="786"/>
      <c r="AH7" s="786"/>
      <c r="AI7" s="786"/>
      <c r="AJ7" s="787"/>
      <c r="AK7" s="822">
        <v>281</v>
      </c>
      <c r="AL7" s="823"/>
      <c r="AM7" s="823"/>
      <c r="AN7" s="823"/>
      <c r="AO7" s="823"/>
      <c r="AP7" s="823">
        <v>12854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78</v>
      </c>
      <c r="R8" s="807"/>
      <c r="S8" s="807"/>
      <c r="T8" s="807"/>
      <c r="U8" s="807"/>
      <c r="V8" s="807">
        <v>0</v>
      </c>
      <c r="W8" s="807"/>
      <c r="X8" s="807"/>
      <c r="Y8" s="807"/>
      <c r="Z8" s="807"/>
      <c r="AA8" s="807">
        <f t="shared" ref="AA8:AA10" si="0">Q8-V8</f>
        <v>78</v>
      </c>
      <c r="AB8" s="807"/>
      <c r="AC8" s="807"/>
      <c r="AD8" s="807"/>
      <c r="AE8" s="808"/>
      <c r="AF8" s="809">
        <v>78</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6</v>
      </c>
      <c r="R9" s="807"/>
      <c r="S9" s="807"/>
      <c r="T9" s="807"/>
      <c r="U9" s="807"/>
      <c r="V9" s="807">
        <v>107</v>
      </c>
      <c r="W9" s="807"/>
      <c r="X9" s="807"/>
      <c r="Y9" s="807"/>
      <c r="Z9" s="807"/>
      <c r="AA9" s="807">
        <f t="shared" si="0"/>
        <v>-101</v>
      </c>
      <c r="AB9" s="807"/>
      <c r="AC9" s="807"/>
      <c r="AD9" s="807"/>
      <c r="AE9" s="808"/>
      <c r="AF9" s="809">
        <v>-101</v>
      </c>
      <c r="AG9" s="810"/>
      <c r="AH9" s="810"/>
      <c r="AI9" s="810"/>
      <c r="AJ9" s="811"/>
      <c r="AK9" s="812">
        <v>41</v>
      </c>
      <c r="AL9" s="813"/>
      <c r="AM9" s="813"/>
      <c r="AN9" s="813"/>
      <c r="AO9" s="813"/>
      <c r="AP9" s="813">
        <v>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389</v>
      </c>
      <c r="C10" s="804"/>
      <c r="D10" s="804"/>
      <c r="E10" s="804"/>
      <c r="F10" s="804"/>
      <c r="G10" s="804"/>
      <c r="H10" s="804"/>
      <c r="I10" s="804"/>
      <c r="J10" s="804"/>
      <c r="K10" s="804"/>
      <c r="L10" s="804"/>
      <c r="M10" s="804"/>
      <c r="N10" s="804"/>
      <c r="O10" s="804"/>
      <c r="P10" s="805"/>
      <c r="Q10" s="806">
        <v>81</v>
      </c>
      <c r="R10" s="807"/>
      <c r="S10" s="807"/>
      <c r="T10" s="807"/>
      <c r="U10" s="807"/>
      <c r="V10" s="807">
        <v>100</v>
      </c>
      <c r="W10" s="807"/>
      <c r="X10" s="807"/>
      <c r="Y10" s="807"/>
      <c r="Z10" s="807"/>
      <c r="AA10" s="807">
        <f t="shared" si="0"/>
        <v>-19</v>
      </c>
      <c r="AB10" s="807"/>
      <c r="AC10" s="807"/>
      <c r="AD10" s="807"/>
      <c r="AE10" s="808"/>
      <c r="AF10" s="809">
        <v>-19</v>
      </c>
      <c r="AG10" s="810"/>
      <c r="AH10" s="810"/>
      <c r="AI10" s="810"/>
      <c r="AJ10" s="811"/>
      <c r="AK10" s="812">
        <v>20</v>
      </c>
      <c r="AL10" s="813"/>
      <c r="AM10" s="813"/>
      <c r="AN10" s="813"/>
      <c r="AO10" s="813"/>
      <c r="AP10" s="813">
        <v>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15666</v>
      </c>
      <c r="R23" s="842"/>
      <c r="S23" s="842"/>
      <c r="T23" s="842"/>
      <c r="U23" s="842"/>
      <c r="V23" s="842">
        <v>15479</v>
      </c>
      <c r="W23" s="842"/>
      <c r="X23" s="842"/>
      <c r="Y23" s="842"/>
      <c r="Z23" s="842"/>
      <c r="AA23" s="842">
        <v>187</v>
      </c>
      <c r="AB23" s="842"/>
      <c r="AC23" s="842"/>
      <c r="AD23" s="842"/>
      <c r="AE23" s="843"/>
      <c r="AF23" s="844">
        <v>155</v>
      </c>
      <c r="AG23" s="842"/>
      <c r="AH23" s="842"/>
      <c r="AI23" s="842"/>
      <c r="AJ23" s="845"/>
      <c r="AK23" s="846"/>
      <c r="AL23" s="847"/>
      <c r="AM23" s="847"/>
      <c r="AN23" s="847"/>
      <c r="AO23" s="847"/>
      <c r="AP23" s="842">
        <v>12854</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2074</v>
      </c>
      <c r="R28" s="871"/>
      <c r="S28" s="871"/>
      <c r="T28" s="871"/>
      <c r="U28" s="871"/>
      <c r="V28" s="871">
        <v>2057</v>
      </c>
      <c r="W28" s="871"/>
      <c r="X28" s="871"/>
      <c r="Y28" s="871"/>
      <c r="Z28" s="871"/>
      <c r="AA28" s="871">
        <v>17</v>
      </c>
      <c r="AB28" s="871"/>
      <c r="AC28" s="871"/>
      <c r="AD28" s="871"/>
      <c r="AE28" s="872"/>
      <c r="AF28" s="873">
        <v>17</v>
      </c>
      <c r="AG28" s="871"/>
      <c r="AH28" s="871"/>
      <c r="AI28" s="871"/>
      <c r="AJ28" s="874"/>
      <c r="AK28" s="875">
        <v>173</v>
      </c>
      <c r="AL28" s="866"/>
      <c r="AM28" s="866"/>
      <c r="AN28" s="866"/>
      <c r="AO28" s="866"/>
      <c r="AP28" s="866">
        <v>0</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311</v>
      </c>
      <c r="R29" s="807"/>
      <c r="S29" s="807"/>
      <c r="T29" s="807"/>
      <c r="U29" s="807"/>
      <c r="V29" s="807">
        <v>306</v>
      </c>
      <c r="W29" s="807"/>
      <c r="X29" s="807"/>
      <c r="Y29" s="807"/>
      <c r="Z29" s="807"/>
      <c r="AA29" s="807">
        <v>5</v>
      </c>
      <c r="AB29" s="807"/>
      <c r="AC29" s="807"/>
      <c r="AD29" s="807"/>
      <c r="AE29" s="808"/>
      <c r="AF29" s="809">
        <v>5</v>
      </c>
      <c r="AG29" s="810"/>
      <c r="AH29" s="810"/>
      <c r="AI29" s="810"/>
      <c r="AJ29" s="811"/>
      <c r="AK29" s="878">
        <v>94</v>
      </c>
      <c r="AL29" s="879"/>
      <c r="AM29" s="879"/>
      <c r="AN29" s="879"/>
      <c r="AO29" s="879"/>
      <c r="AP29" s="879">
        <v>0</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2768</v>
      </c>
      <c r="R30" s="807"/>
      <c r="S30" s="807"/>
      <c r="T30" s="807"/>
      <c r="U30" s="807"/>
      <c r="V30" s="807">
        <v>2763</v>
      </c>
      <c r="W30" s="807"/>
      <c r="X30" s="807"/>
      <c r="Y30" s="807"/>
      <c r="Z30" s="807"/>
      <c r="AA30" s="807">
        <v>6</v>
      </c>
      <c r="AB30" s="807"/>
      <c r="AC30" s="807"/>
      <c r="AD30" s="807"/>
      <c r="AE30" s="808"/>
      <c r="AF30" s="809">
        <v>6</v>
      </c>
      <c r="AG30" s="810"/>
      <c r="AH30" s="810"/>
      <c r="AI30" s="810"/>
      <c r="AJ30" s="811"/>
      <c r="AK30" s="878">
        <v>471</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203</v>
      </c>
      <c r="R31" s="807"/>
      <c r="S31" s="807"/>
      <c r="T31" s="807"/>
      <c r="U31" s="807"/>
      <c r="V31" s="807">
        <v>217</v>
      </c>
      <c r="W31" s="807"/>
      <c r="X31" s="807"/>
      <c r="Y31" s="807"/>
      <c r="Z31" s="807"/>
      <c r="AA31" s="807">
        <v>-14</v>
      </c>
      <c r="AB31" s="807"/>
      <c r="AC31" s="807"/>
      <c r="AD31" s="807"/>
      <c r="AE31" s="808"/>
      <c r="AF31" s="809">
        <v>593</v>
      </c>
      <c r="AG31" s="810"/>
      <c r="AH31" s="810"/>
      <c r="AI31" s="810"/>
      <c r="AJ31" s="811"/>
      <c r="AK31" s="878">
        <v>31</v>
      </c>
      <c r="AL31" s="879"/>
      <c r="AM31" s="879"/>
      <c r="AN31" s="879"/>
      <c r="AO31" s="879"/>
      <c r="AP31" s="879">
        <v>810</v>
      </c>
      <c r="AQ31" s="879"/>
      <c r="AR31" s="879"/>
      <c r="AS31" s="879"/>
      <c r="AT31" s="879"/>
      <c r="AU31" s="879">
        <v>273</v>
      </c>
      <c r="AV31" s="879"/>
      <c r="AW31" s="879"/>
      <c r="AX31" s="879"/>
      <c r="AY31" s="879"/>
      <c r="AZ31" s="880"/>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558</v>
      </c>
      <c r="R32" s="807"/>
      <c r="S32" s="807"/>
      <c r="T32" s="807"/>
      <c r="U32" s="807"/>
      <c r="V32" s="807">
        <v>548</v>
      </c>
      <c r="W32" s="807"/>
      <c r="X32" s="807"/>
      <c r="Y32" s="807"/>
      <c r="Z32" s="807"/>
      <c r="AA32" s="807">
        <v>10</v>
      </c>
      <c r="AB32" s="807"/>
      <c r="AC32" s="807"/>
      <c r="AD32" s="807"/>
      <c r="AE32" s="808"/>
      <c r="AF32" s="809">
        <v>10</v>
      </c>
      <c r="AG32" s="810"/>
      <c r="AH32" s="810"/>
      <c r="AI32" s="810"/>
      <c r="AJ32" s="811"/>
      <c r="AK32" s="878">
        <v>94</v>
      </c>
      <c r="AL32" s="879"/>
      <c r="AM32" s="879"/>
      <c r="AN32" s="879"/>
      <c r="AO32" s="879"/>
      <c r="AP32" s="879">
        <v>2003</v>
      </c>
      <c r="AQ32" s="879"/>
      <c r="AR32" s="879"/>
      <c r="AS32" s="879"/>
      <c r="AT32" s="879"/>
      <c r="AU32" s="879">
        <v>785</v>
      </c>
      <c r="AV32" s="879"/>
      <c r="AW32" s="879"/>
      <c r="AX32" s="879"/>
      <c r="AY32" s="879"/>
      <c r="AZ32" s="880"/>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1086</v>
      </c>
      <c r="R33" s="807"/>
      <c r="S33" s="807"/>
      <c r="T33" s="807"/>
      <c r="U33" s="807"/>
      <c r="V33" s="807">
        <v>1065</v>
      </c>
      <c r="W33" s="807"/>
      <c r="X33" s="807"/>
      <c r="Y33" s="807"/>
      <c r="Z33" s="807"/>
      <c r="AA33" s="807">
        <v>20</v>
      </c>
      <c r="AB33" s="807"/>
      <c r="AC33" s="807"/>
      <c r="AD33" s="807"/>
      <c r="AE33" s="808"/>
      <c r="AF33" s="809">
        <v>20</v>
      </c>
      <c r="AG33" s="810"/>
      <c r="AH33" s="810"/>
      <c r="AI33" s="810"/>
      <c r="AJ33" s="811"/>
      <c r="AK33" s="878">
        <v>406</v>
      </c>
      <c r="AL33" s="879"/>
      <c r="AM33" s="879"/>
      <c r="AN33" s="879"/>
      <c r="AO33" s="879"/>
      <c r="AP33" s="879">
        <v>3325</v>
      </c>
      <c r="AQ33" s="879"/>
      <c r="AR33" s="879"/>
      <c r="AS33" s="879"/>
      <c r="AT33" s="879"/>
      <c r="AU33" s="879">
        <v>3079</v>
      </c>
      <c r="AV33" s="879"/>
      <c r="AW33" s="879"/>
      <c r="AX33" s="879"/>
      <c r="AY33" s="879"/>
      <c r="AZ33" s="880"/>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411</v>
      </c>
      <c r="R34" s="807"/>
      <c r="S34" s="807"/>
      <c r="T34" s="807"/>
      <c r="U34" s="807"/>
      <c r="V34" s="807">
        <v>411</v>
      </c>
      <c r="W34" s="807"/>
      <c r="X34" s="807"/>
      <c r="Y34" s="807"/>
      <c r="Z34" s="807"/>
      <c r="AA34" s="807">
        <v>1</v>
      </c>
      <c r="AB34" s="807"/>
      <c r="AC34" s="807"/>
      <c r="AD34" s="807"/>
      <c r="AE34" s="808"/>
      <c r="AF34" s="809">
        <v>1</v>
      </c>
      <c r="AG34" s="810"/>
      <c r="AH34" s="810"/>
      <c r="AI34" s="810"/>
      <c r="AJ34" s="811"/>
      <c r="AK34" s="878">
        <v>318</v>
      </c>
      <c r="AL34" s="879"/>
      <c r="AM34" s="879"/>
      <c r="AN34" s="879"/>
      <c r="AO34" s="879"/>
      <c r="AP34" s="879">
        <v>1396</v>
      </c>
      <c r="AQ34" s="879"/>
      <c r="AR34" s="879"/>
      <c r="AS34" s="879"/>
      <c r="AT34" s="879"/>
      <c r="AU34" s="879">
        <v>1396</v>
      </c>
      <c r="AV34" s="879"/>
      <c r="AW34" s="879"/>
      <c r="AX34" s="879"/>
      <c r="AY34" s="879"/>
      <c r="AZ34" s="880"/>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100</v>
      </c>
      <c r="R35" s="807"/>
      <c r="S35" s="807"/>
      <c r="T35" s="807"/>
      <c r="U35" s="807"/>
      <c r="V35" s="807">
        <v>100</v>
      </c>
      <c r="W35" s="807"/>
      <c r="X35" s="807"/>
      <c r="Y35" s="807"/>
      <c r="Z35" s="807"/>
      <c r="AA35" s="807">
        <v>0</v>
      </c>
      <c r="AB35" s="807"/>
      <c r="AC35" s="807"/>
      <c r="AD35" s="807"/>
      <c r="AE35" s="808"/>
      <c r="AF35" s="809" t="s">
        <v>415</v>
      </c>
      <c r="AG35" s="810"/>
      <c r="AH35" s="810"/>
      <c r="AI35" s="810"/>
      <c r="AJ35" s="811"/>
      <c r="AK35" s="878">
        <v>74</v>
      </c>
      <c r="AL35" s="879"/>
      <c r="AM35" s="879"/>
      <c r="AN35" s="879"/>
      <c r="AO35" s="879"/>
      <c r="AP35" s="879">
        <v>0</v>
      </c>
      <c r="AQ35" s="879"/>
      <c r="AR35" s="879"/>
      <c r="AS35" s="879"/>
      <c r="AT35" s="879"/>
      <c r="AU35" s="879">
        <v>0</v>
      </c>
      <c r="AV35" s="879"/>
      <c r="AW35" s="879"/>
      <c r="AX35" s="879"/>
      <c r="AY35" s="879"/>
      <c r="AZ35" s="880"/>
      <c r="BA35" s="880"/>
      <c r="BB35" s="880"/>
      <c r="BC35" s="880"/>
      <c r="BD35" s="880"/>
      <c r="BE35" s="876" t="s">
        <v>416</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417</v>
      </c>
      <c r="C36" s="804"/>
      <c r="D36" s="804"/>
      <c r="E36" s="804"/>
      <c r="F36" s="804"/>
      <c r="G36" s="804"/>
      <c r="H36" s="804"/>
      <c r="I36" s="804"/>
      <c r="J36" s="804"/>
      <c r="K36" s="804"/>
      <c r="L36" s="804"/>
      <c r="M36" s="804"/>
      <c r="N36" s="804"/>
      <c r="O36" s="804"/>
      <c r="P36" s="805"/>
      <c r="Q36" s="806">
        <v>2</v>
      </c>
      <c r="R36" s="807"/>
      <c r="S36" s="807"/>
      <c r="T36" s="807"/>
      <c r="U36" s="807"/>
      <c r="V36" s="807">
        <v>2</v>
      </c>
      <c r="W36" s="807"/>
      <c r="X36" s="807"/>
      <c r="Y36" s="807"/>
      <c r="Z36" s="807"/>
      <c r="AA36" s="807">
        <v>0</v>
      </c>
      <c r="AB36" s="807"/>
      <c r="AC36" s="807"/>
      <c r="AD36" s="807"/>
      <c r="AE36" s="808"/>
      <c r="AF36" s="809">
        <v>0</v>
      </c>
      <c r="AG36" s="810"/>
      <c r="AH36" s="810"/>
      <c r="AI36" s="810"/>
      <c r="AJ36" s="811"/>
      <c r="AK36" s="878">
        <v>0</v>
      </c>
      <c r="AL36" s="879"/>
      <c r="AM36" s="879"/>
      <c r="AN36" s="879"/>
      <c r="AO36" s="879"/>
      <c r="AP36" s="879">
        <v>0</v>
      </c>
      <c r="AQ36" s="879"/>
      <c r="AR36" s="879"/>
      <c r="AS36" s="879"/>
      <c r="AT36" s="879"/>
      <c r="AU36" s="879">
        <v>0</v>
      </c>
      <c r="AV36" s="879"/>
      <c r="AW36" s="879"/>
      <c r="AX36" s="879"/>
      <c r="AY36" s="879"/>
      <c r="AZ36" s="880"/>
      <c r="BA36" s="880"/>
      <c r="BB36" s="880"/>
      <c r="BC36" s="880"/>
      <c r="BD36" s="880"/>
      <c r="BE36" s="876" t="s">
        <v>418</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652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423</v>
      </c>
      <c r="B66" s="789"/>
      <c r="C66" s="789"/>
      <c r="D66" s="789"/>
      <c r="E66" s="789"/>
      <c r="F66" s="789"/>
      <c r="G66" s="789"/>
      <c r="H66" s="789"/>
      <c r="I66" s="789"/>
      <c r="J66" s="789"/>
      <c r="K66" s="789"/>
      <c r="L66" s="789"/>
      <c r="M66" s="789"/>
      <c r="N66" s="789"/>
      <c r="O66" s="789"/>
      <c r="P66" s="790"/>
      <c r="Q66" s="765" t="s">
        <v>424</v>
      </c>
      <c r="R66" s="766"/>
      <c r="S66" s="766"/>
      <c r="T66" s="766"/>
      <c r="U66" s="767"/>
      <c r="V66" s="765" t="s">
        <v>425</v>
      </c>
      <c r="W66" s="766"/>
      <c r="X66" s="766"/>
      <c r="Y66" s="766"/>
      <c r="Z66" s="767"/>
      <c r="AA66" s="765" t="s">
        <v>426</v>
      </c>
      <c r="AB66" s="766"/>
      <c r="AC66" s="766"/>
      <c r="AD66" s="766"/>
      <c r="AE66" s="767"/>
      <c r="AF66" s="900" t="s">
        <v>427</v>
      </c>
      <c r="AG66" s="861"/>
      <c r="AH66" s="861"/>
      <c r="AI66" s="861"/>
      <c r="AJ66" s="901"/>
      <c r="AK66" s="765" t="s">
        <v>428</v>
      </c>
      <c r="AL66" s="789"/>
      <c r="AM66" s="789"/>
      <c r="AN66" s="789"/>
      <c r="AO66" s="790"/>
      <c r="AP66" s="765" t="s">
        <v>429</v>
      </c>
      <c r="AQ66" s="766"/>
      <c r="AR66" s="766"/>
      <c r="AS66" s="766"/>
      <c r="AT66" s="767"/>
      <c r="AU66" s="765" t="s">
        <v>430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598</v>
      </c>
      <c r="C68" s="918"/>
      <c r="D68" s="918"/>
      <c r="E68" s="918"/>
      <c r="F68" s="918"/>
      <c r="G68" s="918"/>
      <c r="H68" s="918"/>
      <c r="I68" s="918"/>
      <c r="J68" s="918"/>
      <c r="K68" s="918"/>
      <c r="L68" s="918"/>
      <c r="M68" s="918"/>
      <c r="N68" s="918"/>
      <c r="O68" s="918"/>
      <c r="P68" s="919"/>
      <c r="Q68" s="920">
        <v>420</v>
      </c>
      <c r="R68" s="914"/>
      <c r="S68" s="914"/>
      <c r="T68" s="914"/>
      <c r="U68" s="914"/>
      <c r="V68" s="914">
        <v>400</v>
      </c>
      <c r="W68" s="914"/>
      <c r="X68" s="914"/>
      <c r="Y68" s="914"/>
      <c r="Z68" s="914"/>
      <c r="AA68" s="914">
        <v>20</v>
      </c>
      <c r="AB68" s="914"/>
      <c r="AC68" s="914"/>
      <c r="AD68" s="914"/>
      <c r="AE68" s="914"/>
      <c r="AF68" s="914">
        <v>20</v>
      </c>
      <c r="AG68" s="914"/>
      <c r="AH68" s="914"/>
      <c r="AI68" s="914"/>
      <c r="AJ68" s="914"/>
      <c r="AK68" s="914">
        <v>0</v>
      </c>
      <c r="AL68" s="914"/>
      <c r="AM68" s="914"/>
      <c r="AN68" s="914"/>
      <c r="AO68" s="914"/>
      <c r="AP68" s="914">
        <v>630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599</v>
      </c>
      <c r="C69" s="922"/>
      <c r="D69" s="922"/>
      <c r="E69" s="922"/>
      <c r="F69" s="922"/>
      <c r="G69" s="922"/>
      <c r="H69" s="922"/>
      <c r="I69" s="922"/>
      <c r="J69" s="922"/>
      <c r="K69" s="922"/>
      <c r="L69" s="922"/>
      <c r="M69" s="922"/>
      <c r="N69" s="922"/>
      <c r="O69" s="922"/>
      <c r="P69" s="923"/>
      <c r="Q69" s="924">
        <v>352</v>
      </c>
      <c r="R69" s="879"/>
      <c r="S69" s="879"/>
      <c r="T69" s="879"/>
      <c r="U69" s="879"/>
      <c r="V69" s="879">
        <v>352</v>
      </c>
      <c r="W69" s="879"/>
      <c r="X69" s="879"/>
      <c r="Y69" s="879"/>
      <c r="Z69" s="879"/>
      <c r="AA69" s="879">
        <v>0</v>
      </c>
      <c r="AB69" s="879"/>
      <c r="AC69" s="879"/>
      <c r="AD69" s="879"/>
      <c r="AE69" s="879"/>
      <c r="AF69" s="879">
        <v>195</v>
      </c>
      <c r="AG69" s="879"/>
      <c r="AH69" s="879"/>
      <c r="AI69" s="879"/>
      <c r="AJ69" s="879"/>
      <c r="AK69" s="879">
        <v>102</v>
      </c>
      <c r="AL69" s="879"/>
      <c r="AM69" s="879"/>
      <c r="AN69" s="879"/>
      <c r="AO69" s="879"/>
      <c r="AP69" s="879">
        <v>1897</v>
      </c>
      <c r="AQ69" s="879"/>
      <c r="AR69" s="879"/>
      <c r="AS69" s="879"/>
      <c r="AT69" s="879"/>
      <c r="AU69" s="879">
        <v>127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600</v>
      </c>
      <c r="C70" s="922"/>
      <c r="D70" s="922"/>
      <c r="E70" s="922"/>
      <c r="F70" s="922"/>
      <c r="G70" s="922"/>
      <c r="H70" s="922"/>
      <c r="I70" s="922"/>
      <c r="J70" s="922"/>
      <c r="K70" s="922"/>
      <c r="L70" s="922"/>
      <c r="M70" s="922"/>
      <c r="N70" s="922"/>
      <c r="O70" s="922"/>
      <c r="P70" s="923"/>
      <c r="Q70" s="924">
        <v>272</v>
      </c>
      <c r="R70" s="879"/>
      <c r="S70" s="879"/>
      <c r="T70" s="879"/>
      <c r="U70" s="879"/>
      <c r="V70" s="879">
        <v>272</v>
      </c>
      <c r="W70" s="879"/>
      <c r="X70" s="879"/>
      <c r="Y70" s="879"/>
      <c r="Z70" s="879"/>
      <c r="AA70" s="879">
        <v>0</v>
      </c>
      <c r="AB70" s="879"/>
      <c r="AC70" s="879"/>
      <c r="AD70" s="879"/>
      <c r="AE70" s="879"/>
      <c r="AF70" s="879">
        <v>106</v>
      </c>
      <c r="AG70" s="879"/>
      <c r="AH70" s="879"/>
      <c r="AI70" s="879"/>
      <c r="AJ70" s="879"/>
      <c r="AK70" s="879">
        <v>81</v>
      </c>
      <c r="AL70" s="879"/>
      <c r="AM70" s="879"/>
      <c r="AN70" s="879"/>
      <c r="AO70" s="879"/>
      <c r="AP70" s="879">
        <v>291</v>
      </c>
      <c r="AQ70" s="879"/>
      <c r="AR70" s="879"/>
      <c r="AS70" s="879"/>
      <c r="AT70" s="879"/>
      <c r="AU70" s="879">
        <v>17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601</v>
      </c>
      <c r="C71" s="922"/>
      <c r="D71" s="922"/>
      <c r="E71" s="922"/>
      <c r="F71" s="922"/>
      <c r="G71" s="922"/>
      <c r="H71" s="922"/>
      <c r="I71" s="922"/>
      <c r="J71" s="922"/>
      <c r="K71" s="922"/>
      <c r="L71" s="922"/>
      <c r="M71" s="922"/>
      <c r="N71" s="922"/>
      <c r="O71" s="922"/>
      <c r="P71" s="923"/>
      <c r="Q71" s="924">
        <v>545</v>
      </c>
      <c r="R71" s="879"/>
      <c r="S71" s="879"/>
      <c r="T71" s="879"/>
      <c r="U71" s="879"/>
      <c r="V71" s="879">
        <v>171</v>
      </c>
      <c r="W71" s="879"/>
      <c r="X71" s="879"/>
      <c r="Y71" s="879"/>
      <c r="Z71" s="879"/>
      <c r="AA71" s="879">
        <v>373</v>
      </c>
      <c r="AB71" s="879"/>
      <c r="AC71" s="879"/>
      <c r="AD71" s="879"/>
      <c r="AE71" s="879"/>
      <c r="AF71" s="879">
        <v>373</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602</v>
      </c>
      <c r="C72" s="922"/>
      <c r="D72" s="922"/>
      <c r="E72" s="922"/>
      <c r="F72" s="922"/>
      <c r="G72" s="922"/>
      <c r="H72" s="922"/>
      <c r="I72" s="922"/>
      <c r="J72" s="922"/>
      <c r="K72" s="922"/>
      <c r="L72" s="922"/>
      <c r="M72" s="922"/>
      <c r="N72" s="922"/>
      <c r="O72" s="922"/>
      <c r="P72" s="923"/>
      <c r="Q72" s="924">
        <v>800628</v>
      </c>
      <c r="R72" s="879"/>
      <c r="S72" s="879"/>
      <c r="T72" s="879"/>
      <c r="U72" s="879"/>
      <c r="V72" s="879">
        <v>751836</v>
      </c>
      <c r="W72" s="879"/>
      <c r="X72" s="879"/>
      <c r="Y72" s="879"/>
      <c r="Z72" s="879"/>
      <c r="AA72" s="879">
        <v>48793</v>
      </c>
      <c r="AB72" s="879"/>
      <c r="AC72" s="879"/>
      <c r="AD72" s="879"/>
      <c r="AE72" s="879"/>
      <c r="AF72" s="879">
        <v>48793</v>
      </c>
      <c r="AG72" s="879"/>
      <c r="AH72" s="879"/>
      <c r="AI72" s="879"/>
      <c r="AJ72" s="879"/>
      <c r="AK72" s="879">
        <v>5806</v>
      </c>
      <c r="AL72" s="879"/>
      <c r="AM72" s="879"/>
      <c r="AN72" s="879"/>
      <c r="AO72" s="879"/>
      <c r="AP72" s="879">
        <v>0</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603</v>
      </c>
      <c r="C73" s="922"/>
      <c r="D73" s="922"/>
      <c r="E73" s="922"/>
      <c r="F73" s="922"/>
      <c r="G73" s="922"/>
      <c r="H73" s="922"/>
      <c r="I73" s="922"/>
      <c r="J73" s="922"/>
      <c r="K73" s="922"/>
      <c r="L73" s="922"/>
      <c r="M73" s="922"/>
      <c r="N73" s="922"/>
      <c r="O73" s="922"/>
      <c r="P73" s="923"/>
      <c r="Q73" s="924">
        <v>11860</v>
      </c>
      <c r="R73" s="879"/>
      <c r="S73" s="879"/>
      <c r="T73" s="879"/>
      <c r="U73" s="879"/>
      <c r="V73" s="879">
        <v>9384</v>
      </c>
      <c r="W73" s="879"/>
      <c r="X73" s="879"/>
      <c r="Y73" s="879"/>
      <c r="Z73" s="879"/>
      <c r="AA73" s="879">
        <v>2475</v>
      </c>
      <c r="AB73" s="879"/>
      <c r="AC73" s="879"/>
      <c r="AD73" s="879"/>
      <c r="AE73" s="879"/>
      <c r="AF73" s="879">
        <v>2475</v>
      </c>
      <c r="AG73" s="879"/>
      <c r="AH73" s="879"/>
      <c r="AI73" s="879"/>
      <c r="AJ73" s="879"/>
      <c r="AK73" s="879">
        <v>0</v>
      </c>
      <c r="AL73" s="879"/>
      <c r="AM73" s="879"/>
      <c r="AN73" s="879"/>
      <c r="AO73" s="879"/>
      <c r="AP73" s="879">
        <v>0</v>
      </c>
      <c r="AQ73" s="879"/>
      <c r="AR73" s="879"/>
      <c r="AS73" s="879"/>
      <c r="AT73" s="879"/>
      <c r="AU73" s="879">
        <v>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604</v>
      </c>
      <c r="C74" s="922"/>
      <c r="D74" s="922"/>
      <c r="E74" s="922"/>
      <c r="F74" s="922"/>
      <c r="G74" s="922"/>
      <c r="H74" s="922"/>
      <c r="I74" s="922"/>
      <c r="J74" s="922"/>
      <c r="K74" s="922"/>
      <c r="L74" s="922"/>
      <c r="M74" s="922"/>
      <c r="N74" s="922"/>
      <c r="O74" s="922"/>
      <c r="P74" s="923"/>
      <c r="Q74" s="924">
        <v>12</v>
      </c>
      <c r="R74" s="879"/>
      <c r="S74" s="879"/>
      <c r="T74" s="879"/>
      <c r="U74" s="879"/>
      <c r="V74" s="879">
        <v>11</v>
      </c>
      <c r="W74" s="879"/>
      <c r="X74" s="879"/>
      <c r="Y74" s="879"/>
      <c r="Z74" s="879"/>
      <c r="AA74" s="879">
        <v>1</v>
      </c>
      <c r="AB74" s="879"/>
      <c r="AC74" s="879"/>
      <c r="AD74" s="879"/>
      <c r="AE74" s="879"/>
      <c r="AF74" s="879">
        <v>1</v>
      </c>
      <c r="AG74" s="879"/>
      <c r="AH74" s="879"/>
      <c r="AI74" s="879"/>
      <c r="AJ74" s="879"/>
      <c r="AK74" s="879">
        <v>0</v>
      </c>
      <c r="AL74" s="879"/>
      <c r="AM74" s="879"/>
      <c r="AN74" s="879"/>
      <c r="AO74" s="879"/>
      <c r="AP74" s="879">
        <v>0</v>
      </c>
      <c r="AQ74" s="879"/>
      <c r="AR74" s="879"/>
      <c r="AS74" s="879"/>
      <c r="AT74" s="879"/>
      <c r="AU74" s="879">
        <v>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605</v>
      </c>
      <c r="C75" s="922"/>
      <c r="D75" s="922"/>
      <c r="E75" s="922"/>
      <c r="F75" s="922"/>
      <c r="G75" s="922"/>
      <c r="H75" s="922"/>
      <c r="I75" s="922"/>
      <c r="J75" s="922"/>
      <c r="K75" s="922"/>
      <c r="L75" s="922"/>
      <c r="M75" s="922"/>
      <c r="N75" s="922"/>
      <c r="O75" s="922"/>
      <c r="P75" s="923"/>
      <c r="Q75" s="927">
        <v>1356</v>
      </c>
      <c r="R75" s="928"/>
      <c r="S75" s="928"/>
      <c r="T75" s="928"/>
      <c r="U75" s="878"/>
      <c r="V75" s="929">
        <v>1318</v>
      </c>
      <c r="W75" s="928"/>
      <c r="X75" s="928"/>
      <c r="Y75" s="928"/>
      <c r="Z75" s="878"/>
      <c r="AA75" s="929">
        <v>38</v>
      </c>
      <c r="AB75" s="928"/>
      <c r="AC75" s="928"/>
      <c r="AD75" s="928"/>
      <c r="AE75" s="878"/>
      <c r="AF75" s="929">
        <v>38</v>
      </c>
      <c r="AG75" s="928"/>
      <c r="AH75" s="928"/>
      <c r="AI75" s="928"/>
      <c r="AJ75" s="878"/>
      <c r="AK75" s="929">
        <v>0</v>
      </c>
      <c r="AL75" s="928"/>
      <c r="AM75" s="928"/>
      <c r="AN75" s="928"/>
      <c r="AO75" s="878"/>
      <c r="AP75" s="929">
        <v>2981</v>
      </c>
      <c r="AQ75" s="928"/>
      <c r="AR75" s="928"/>
      <c r="AS75" s="928"/>
      <c r="AT75" s="878"/>
      <c r="AU75" s="929">
        <v>700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606</v>
      </c>
      <c r="C76" s="922"/>
      <c r="D76" s="922"/>
      <c r="E76" s="922"/>
      <c r="F76" s="922"/>
      <c r="G76" s="922"/>
      <c r="H76" s="922"/>
      <c r="I76" s="922"/>
      <c r="J76" s="922"/>
      <c r="K76" s="922"/>
      <c r="L76" s="922"/>
      <c r="M76" s="922"/>
      <c r="N76" s="922"/>
      <c r="O76" s="922"/>
      <c r="P76" s="923"/>
      <c r="Q76" s="927">
        <v>43</v>
      </c>
      <c r="R76" s="928"/>
      <c r="S76" s="928"/>
      <c r="T76" s="928"/>
      <c r="U76" s="878"/>
      <c r="V76" s="929">
        <v>42</v>
      </c>
      <c r="W76" s="928"/>
      <c r="X76" s="928"/>
      <c r="Y76" s="928"/>
      <c r="Z76" s="878"/>
      <c r="AA76" s="929">
        <v>1</v>
      </c>
      <c r="AB76" s="928"/>
      <c r="AC76" s="928"/>
      <c r="AD76" s="928"/>
      <c r="AE76" s="878"/>
      <c r="AF76" s="929">
        <v>1</v>
      </c>
      <c r="AG76" s="928"/>
      <c r="AH76" s="928"/>
      <c r="AI76" s="928"/>
      <c r="AJ76" s="878"/>
      <c r="AK76" s="929">
        <v>43</v>
      </c>
      <c r="AL76" s="928"/>
      <c r="AM76" s="928"/>
      <c r="AN76" s="928"/>
      <c r="AO76" s="878"/>
      <c r="AP76" s="929">
        <v>0</v>
      </c>
      <c r="AQ76" s="928"/>
      <c r="AR76" s="928"/>
      <c r="AS76" s="928"/>
      <c r="AT76" s="878"/>
      <c r="AU76" s="929">
        <v>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607</v>
      </c>
      <c r="C77" s="922"/>
      <c r="D77" s="922"/>
      <c r="E77" s="922"/>
      <c r="F77" s="922"/>
      <c r="G77" s="922"/>
      <c r="H77" s="922"/>
      <c r="I77" s="922"/>
      <c r="J77" s="922"/>
      <c r="K77" s="922"/>
      <c r="L77" s="922"/>
      <c r="M77" s="922"/>
      <c r="N77" s="922"/>
      <c r="O77" s="922"/>
      <c r="P77" s="923"/>
      <c r="Q77" s="927">
        <v>3031</v>
      </c>
      <c r="R77" s="928"/>
      <c r="S77" s="928"/>
      <c r="T77" s="928"/>
      <c r="U77" s="878"/>
      <c r="V77" s="929">
        <v>2933</v>
      </c>
      <c r="W77" s="928"/>
      <c r="X77" s="928"/>
      <c r="Y77" s="928"/>
      <c r="Z77" s="878"/>
      <c r="AA77" s="929">
        <v>98</v>
      </c>
      <c r="AB77" s="928"/>
      <c r="AC77" s="928"/>
      <c r="AD77" s="928"/>
      <c r="AE77" s="878"/>
      <c r="AF77" s="929">
        <v>98</v>
      </c>
      <c r="AG77" s="928"/>
      <c r="AH77" s="928"/>
      <c r="AI77" s="928"/>
      <c r="AJ77" s="878"/>
      <c r="AK77" s="929">
        <v>0</v>
      </c>
      <c r="AL77" s="928"/>
      <c r="AM77" s="928"/>
      <c r="AN77" s="928"/>
      <c r="AO77" s="878"/>
      <c r="AP77" s="929">
        <v>0</v>
      </c>
      <c r="AQ77" s="928"/>
      <c r="AR77" s="928"/>
      <c r="AS77" s="928"/>
      <c r="AT77" s="878"/>
      <c r="AU77" s="929">
        <v>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431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432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440</v>
      </c>
      <c r="AB109" s="943"/>
      <c r="AC109" s="943"/>
      <c r="AD109" s="943"/>
      <c r="AE109" s="944"/>
      <c r="AF109" s="942" t="s">
        <v>441</v>
      </c>
      <c r="AG109" s="943"/>
      <c r="AH109" s="943"/>
      <c r="AI109" s="943"/>
      <c r="AJ109" s="944"/>
      <c r="AK109" s="942" t="s">
        <v>304</v>
      </c>
      <c r="AL109" s="943"/>
      <c r="AM109" s="943"/>
      <c r="AN109" s="943"/>
      <c r="AO109" s="944"/>
      <c r="AP109" s="942" t="s">
        <v>442</v>
      </c>
      <c r="AQ109" s="943"/>
      <c r="AR109" s="943"/>
      <c r="AS109" s="943"/>
      <c r="AT109" s="945"/>
      <c r="AU109" s="962" t="s">
        <v>439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440</v>
      </c>
      <c r="BR109" s="943"/>
      <c r="BS109" s="943"/>
      <c r="BT109" s="943"/>
      <c r="BU109" s="944"/>
      <c r="BV109" s="942" t="s">
        <v>441</v>
      </c>
      <c r="BW109" s="943"/>
      <c r="BX109" s="943"/>
      <c r="BY109" s="943"/>
      <c r="BZ109" s="944"/>
      <c r="CA109" s="942" t="s">
        <v>304</v>
      </c>
      <c r="CB109" s="943"/>
      <c r="CC109" s="943"/>
      <c r="CD109" s="943"/>
      <c r="CE109" s="944"/>
      <c r="CF109" s="963" t="s">
        <v>442</v>
      </c>
      <c r="CG109" s="963"/>
      <c r="CH109" s="963"/>
      <c r="CI109" s="963"/>
      <c r="CJ109" s="963"/>
      <c r="CK109" s="942" t="s">
        <v>443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440</v>
      </c>
      <c r="DH109" s="943"/>
      <c r="DI109" s="943"/>
      <c r="DJ109" s="943"/>
      <c r="DK109" s="944"/>
      <c r="DL109" s="942" t="s">
        <v>441</v>
      </c>
      <c r="DM109" s="943"/>
      <c r="DN109" s="943"/>
      <c r="DO109" s="943"/>
      <c r="DP109" s="944"/>
      <c r="DQ109" s="942" t="s">
        <v>304</v>
      </c>
      <c r="DR109" s="943"/>
      <c r="DS109" s="943"/>
      <c r="DT109" s="943"/>
      <c r="DU109" s="944"/>
      <c r="DV109" s="942" t="s">
        <v>442</v>
      </c>
      <c r="DW109" s="943"/>
      <c r="DX109" s="943"/>
      <c r="DY109" s="943"/>
      <c r="DZ109" s="945"/>
    </row>
    <row r="110" spans="1:131" s="248" customFormat="1" ht="26.25" customHeight="1" x14ac:dyDescent="0.15">
      <c r="A110" s="946" t="s">
        <v>444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1327134</v>
      </c>
      <c r="AB110" s="950"/>
      <c r="AC110" s="950"/>
      <c r="AD110" s="950"/>
      <c r="AE110" s="951"/>
      <c r="AF110" s="952">
        <v>1272289</v>
      </c>
      <c r="AG110" s="950"/>
      <c r="AH110" s="950"/>
      <c r="AI110" s="950"/>
      <c r="AJ110" s="951"/>
      <c r="AK110" s="952">
        <v>1296899</v>
      </c>
      <c r="AL110" s="950"/>
      <c r="AM110" s="950"/>
      <c r="AN110" s="950"/>
      <c r="AO110" s="951"/>
      <c r="AP110" s="953">
        <v>20.399999999999999</v>
      </c>
      <c r="AQ110" s="954"/>
      <c r="AR110" s="954"/>
      <c r="AS110" s="954"/>
      <c r="AT110" s="955"/>
      <c r="AU110" s="956" t="s">
        <v>73</v>
      </c>
      <c r="AV110" s="957"/>
      <c r="AW110" s="957"/>
      <c r="AX110" s="957"/>
      <c r="AY110" s="957"/>
      <c r="AZ110" s="998" t="s">
        <v>445</v>
      </c>
      <c r="BA110" s="947"/>
      <c r="BB110" s="947"/>
      <c r="BC110" s="947"/>
      <c r="BD110" s="947"/>
      <c r="BE110" s="947"/>
      <c r="BF110" s="947"/>
      <c r="BG110" s="947"/>
      <c r="BH110" s="947"/>
      <c r="BI110" s="947"/>
      <c r="BJ110" s="947"/>
      <c r="BK110" s="947"/>
      <c r="BL110" s="947"/>
      <c r="BM110" s="947"/>
      <c r="BN110" s="947"/>
      <c r="BO110" s="947"/>
      <c r="BP110" s="948"/>
      <c r="BQ110" s="984">
        <v>12933544</v>
      </c>
      <c r="BR110" s="985"/>
      <c r="BS110" s="985"/>
      <c r="BT110" s="985"/>
      <c r="BU110" s="985"/>
      <c r="BV110" s="985">
        <v>13052461</v>
      </c>
      <c r="BW110" s="985"/>
      <c r="BX110" s="985"/>
      <c r="BY110" s="985"/>
      <c r="BZ110" s="985"/>
      <c r="CA110" s="985">
        <v>12853585</v>
      </c>
      <c r="CB110" s="985"/>
      <c r="CC110" s="985"/>
      <c r="CD110" s="985"/>
      <c r="CE110" s="985"/>
      <c r="CF110" s="999">
        <v>202</v>
      </c>
      <c r="CG110" s="1000"/>
      <c r="CH110" s="1000"/>
      <c r="CI110" s="1000"/>
      <c r="CJ110" s="1000"/>
      <c r="CK110" s="1001" t="s">
        <v>446</v>
      </c>
      <c r="CL110" s="1002"/>
      <c r="CM110" s="981" t="s">
        <v>447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421</v>
      </c>
      <c r="DH110" s="985"/>
      <c r="DI110" s="985"/>
      <c r="DJ110" s="985"/>
      <c r="DK110" s="985"/>
      <c r="DL110" s="985" t="s">
        <v>421</v>
      </c>
      <c r="DM110" s="985"/>
      <c r="DN110" s="985"/>
      <c r="DO110" s="985"/>
      <c r="DP110" s="985"/>
      <c r="DQ110" s="985" t="s">
        <v>448</v>
      </c>
      <c r="DR110" s="985"/>
      <c r="DS110" s="985"/>
      <c r="DT110" s="985"/>
      <c r="DU110" s="985"/>
      <c r="DV110" s="986" t="s">
        <v>393</v>
      </c>
      <c r="DW110" s="986"/>
      <c r="DX110" s="986"/>
      <c r="DY110" s="986"/>
      <c r="DZ110" s="987"/>
    </row>
    <row r="111" spans="1:131" s="248" customFormat="1" ht="26.25" customHeight="1" x14ac:dyDescent="0.15">
      <c r="A111" s="988" t="s">
        <v>449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421</v>
      </c>
      <c r="AB111" s="992"/>
      <c r="AC111" s="992"/>
      <c r="AD111" s="992"/>
      <c r="AE111" s="993"/>
      <c r="AF111" s="994" t="s">
        <v>393</v>
      </c>
      <c r="AG111" s="992"/>
      <c r="AH111" s="992"/>
      <c r="AI111" s="992"/>
      <c r="AJ111" s="993"/>
      <c r="AK111" s="994" t="s">
        <v>393</v>
      </c>
      <c r="AL111" s="992"/>
      <c r="AM111" s="992"/>
      <c r="AN111" s="992"/>
      <c r="AO111" s="993"/>
      <c r="AP111" s="995" t="s">
        <v>448</v>
      </c>
      <c r="AQ111" s="996"/>
      <c r="AR111" s="996"/>
      <c r="AS111" s="996"/>
      <c r="AT111" s="997"/>
      <c r="AU111" s="958"/>
      <c r="AV111" s="959"/>
      <c r="AW111" s="959"/>
      <c r="AX111" s="959"/>
      <c r="AY111" s="959"/>
      <c r="AZ111" s="1007" t="s">
        <v>450</v>
      </c>
      <c r="BA111" s="1008"/>
      <c r="BB111" s="1008"/>
      <c r="BC111" s="1008"/>
      <c r="BD111" s="1008"/>
      <c r="BE111" s="1008"/>
      <c r="BF111" s="1008"/>
      <c r="BG111" s="1008"/>
      <c r="BH111" s="1008"/>
      <c r="BI111" s="1008"/>
      <c r="BJ111" s="1008"/>
      <c r="BK111" s="1008"/>
      <c r="BL111" s="1008"/>
      <c r="BM111" s="1008"/>
      <c r="BN111" s="1008"/>
      <c r="BO111" s="1008"/>
      <c r="BP111" s="1009"/>
      <c r="BQ111" s="977" t="s">
        <v>451</v>
      </c>
      <c r="BR111" s="978"/>
      <c r="BS111" s="978"/>
      <c r="BT111" s="978"/>
      <c r="BU111" s="978"/>
      <c r="BV111" s="978" t="s">
        <v>452</v>
      </c>
      <c r="BW111" s="978"/>
      <c r="BX111" s="978"/>
      <c r="BY111" s="978"/>
      <c r="BZ111" s="978"/>
      <c r="CA111" s="978" t="s">
        <v>452</v>
      </c>
      <c r="CB111" s="978"/>
      <c r="CC111" s="978"/>
      <c r="CD111" s="978"/>
      <c r="CE111" s="978"/>
      <c r="CF111" s="972" t="s">
        <v>421</v>
      </c>
      <c r="CG111" s="973"/>
      <c r="CH111" s="973"/>
      <c r="CI111" s="973"/>
      <c r="CJ111" s="973"/>
      <c r="CK111" s="1003"/>
      <c r="CL111" s="1004"/>
      <c r="CM111" s="974" t="s">
        <v>453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452</v>
      </c>
      <c r="DH111" s="978"/>
      <c r="DI111" s="978"/>
      <c r="DJ111" s="978"/>
      <c r="DK111" s="978"/>
      <c r="DL111" s="978" t="s">
        <v>454</v>
      </c>
      <c r="DM111" s="978"/>
      <c r="DN111" s="978"/>
      <c r="DO111" s="978"/>
      <c r="DP111" s="978"/>
      <c r="DQ111" s="978" t="s">
        <v>452</v>
      </c>
      <c r="DR111" s="978"/>
      <c r="DS111" s="978"/>
      <c r="DT111" s="978"/>
      <c r="DU111" s="978"/>
      <c r="DV111" s="979" t="s">
        <v>452</v>
      </c>
      <c r="DW111" s="979"/>
      <c r="DX111" s="979"/>
      <c r="DY111" s="979"/>
      <c r="DZ111" s="980"/>
    </row>
    <row r="112" spans="1:131" s="248" customFormat="1" ht="26.25" customHeight="1" x14ac:dyDescent="0.15">
      <c r="A112" s="1010" t="s">
        <v>455</v>
      </c>
      <c r="B112" s="1011"/>
      <c r="C112" s="1008" t="s">
        <v>456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454</v>
      </c>
      <c r="AB112" s="1017"/>
      <c r="AC112" s="1017"/>
      <c r="AD112" s="1017"/>
      <c r="AE112" s="1018"/>
      <c r="AF112" s="1019" t="s">
        <v>454</v>
      </c>
      <c r="AG112" s="1017"/>
      <c r="AH112" s="1017"/>
      <c r="AI112" s="1017"/>
      <c r="AJ112" s="1018"/>
      <c r="AK112" s="1019" t="s">
        <v>421</v>
      </c>
      <c r="AL112" s="1017"/>
      <c r="AM112" s="1017"/>
      <c r="AN112" s="1017"/>
      <c r="AO112" s="1018"/>
      <c r="AP112" s="1020" t="s">
        <v>448</v>
      </c>
      <c r="AQ112" s="1021"/>
      <c r="AR112" s="1021"/>
      <c r="AS112" s="1021"/>
      <c r="AT112" s="1022"/>
      <c r="AU112" s="958"/>
      <c r="AV112" s="959"/>
      <c r="AW112" s="959"/>
      <c r="AX112" s="959"/>
      <c r="AY112" s="959"/>
      <c r="AZ112" s="1007" t="s">
        <v>457</v>
      </c>
      <c r="BA112" s="1008"/>
      <c r="BB112" s="1008"/>
      <c r="BC112" s="1008"/>
      <c r="BD112" s="1008"/>
      <c r="BE112" s="1008"/>
      <c r="BF112" s="1008"/>
      <c r="BG112" s="1008"/>
      <c r="BH112" s="1008"/>
      <c r="BI112" s="1008"/>
      <c r="BJ112" s="1008"/>
      <c r="BK112" s="1008"/>
      <c r="BL112" s="1008"/>
      <c r="BM112" s="1008"/>
      <c r="BN112" s="1008"/>
      <c r="BO112" s="1008"/>
      <c r="BP112" s="1009"/>
      <c r="BQ112" s="977">
        <v>6420170</v>
      </c>
      <c r="BR112" s="978"/>
      <c r="BS112" s="978"/>
      <c r="BT112" s="978"/>
      <c r="BU112" s="978"/>
      <c r="BV112" s="978">
        <v>5922541</v>
      </c>
      <c r="BW112" s="978"/>
      <c r="BX112" s="978"/>
      <c r="BY112" s="978"/>
      <c r="BZ112" s="978"/>
      <c r="CA112" s="978">
        <v>5533931</v>
      </c>
      <c r="CB112" s="978"/>
      <c r="CC112" s="978"/>
      <c r="CD112" s="978"/>
      <c r="CE112" s="978"/>
      <c r="CF112" s="972">
        <v>87</v>
      </c>
      <c r="CG112" s="973"/>
      <c r="CH112" s="973"/>
      <c r="CI112" s="973"/>
      <c r="CJ112" s="973"/>
      <c r="CK112" s="1003"/>
      <c r="CL112" s="1004"/>
      <c r="CM112" s="974" t="s">
        <v>458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415</v>
      </c>
      <c r="DH112" s="978"/>
      <c r="DI112" s="978"/>
      <c r="DJ112" s="978"/>
      <c r="DK112" s="978"/>
      <c r="DL112" s="978" t="s">
        <v>421</v>
      </c>
      <c r="DM112" s="978"/>
      <c r="DN112" s="978"/>
      <c r="DO112" s="978"/>
      <c r="DP112" s="978"/>
      <c r="DQ112" s="978" t="s">
        <v>454</v>
      </c>
      <c r="DR112" s="978"/>
      <c r="DS112" s="978"/>
      <c r="DT112" s="978"/>
      <c r="DU112" s="978"/>
      <c r="DV112" s="979" t="s">
        <v>454</v>
      </c>
      <c r="DW112" s="979"/>
      <c r="DX112" s="979"/>
      <c r="DY112" s="979"/>
      <c r="DZ112" s="980"/>
    </row>
    <row r="113" spans="1:130" s="248" customFormat="1" ht="26.25" customHeight="1" x14ac:dyDescent="0.15">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718567</v>
      </c>
      <c r="AB113" s="992"/>
      <c r="AC113" s="992"/>
      <c r="AD113" s="992"/>
      <c r="AE113" s="993"/>
      <c r="AF113" s="994">
        <v>685274</v>
      </c>
      <c r="AG113" s="992"/>
      <c r="AH113" s="992"/>
      <c r="AI113" s="992"/>
      <c r="AJ113" s="993"/>
      <c r="AK113" s="994">
        <v>686093</v>
      </c>
      <c r="AL113" s="992"/>
      <c r="AM113" s="992"/>
      <c r="AN113" s="992"/>
      <c r="AO113" s="993"/>
      <c r="AP113" s="995">
        <v>10.8</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v>1088420</v>
      </c>
      <c r="BR113" s="978"/>
      <c r="BS113" s="978"/>
      <c r="BT113" s="978"/>
      <c r="BU113" s="978"/>
      <c r="BV113" s="978">
        <v>949300</v>
      </c>
      <c r="BW113" s="978"/>
      <c r="BX113" s="978"/>
      <c r="BY113" s="978"/>
      <c r="BZ113" s="978"/>
      <c r="CA113" s="978">
        <v>843195</v>
      </c>
      <c r="CB113" s="978"/>
      <c r="CC113" s="978"/>
      <c r="CD113" s="978"/>
      <c r="CE113" s="978"/>
      <c r="CF113" s="972">
        <v>13.3</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421</v>
      </c>
      <c r="DH113" s="1017"/>
      <c r="DI113" s="1017"/>
      <c r="DJ113" s="1017"/>
      <c r="DK113" s="1018"/>
      <c r="DL113" s="1019" t="s">
        <v>454</v>
      </c>
      <c r="DM113" s="1017"/>
      <c r="DN113" s="1017"/>
      <c r="DO113" s="1017"/>
      <c r="DP113" s="1018"/>
      <c r="DQ113" s="1019" t="s">
        <v>421</v>
      </c>
      <c r="DR113" s="1017"/>
      <c r="DS113" s="1017"/>
      <c r="DT113" s="1017"/>
      <c r="DU113" s="1018"/>
      <c r="DV113" s="1020" t="s">
        <v>451</v>
      </c>
      <c r="DW113" s="1021"/>
      <c r="DX113" s="1021"/>
      <c r="DY113" s="1021"/>
      <c r="DZ113" s="1022"/>
    </row>
    <row r="114" spans="1:130" s="248" customFormat="1" ht="26.25" customHeight="1" x14ac:dyDescent="0.15">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148333</v>
      </c>
      <c r="AB114" s="1017"/>
      <c r="AC114" s="1017"/>
      <c r="AD114" s="1017"/>
      <c r="AE114" s="1018"/>
      <c r="AF114" s="1019">
        <v>143231</v>
      </c>
      <c r="AG114" s="1017"/>
      <c r="AH114" s="1017"/>
      <c r="AI114" s="1017"/>
      <c r="AJ114" s="1018"/>
      <c r="AK114" s="1019">
        <v>141298</v>
      </c>
      <c r="AL114" s="1017"/>
      <c r="AM114" s="1017"/>
      <c r="AN114" s="1017"/>
      <c r="AO114" s="1018"/>
      <c r="AP114" s="1020">
        <v>2.2000000000000002</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2067203</v>
      </c>
      <c r="BR114" s="978"/>
      <c r="BS114" s="978"/>
      <c r="BT114" s="978"/>
      <c r="BU114" s="978"/>
      <c r="BV114" s="978">
        <v>2019208</v>
      </c>
      <c r="BW114" s="978"/>
      <c r="BX114" s="978"/>
      <c r="BY114" s="978"/>
      <c r="BZ114" s="978"/>
      <c r="CA114" s="978">
        <v>1973693</v>
      </c>
      <c r="CB114" s="978"/>
      <c r="CC114" s="978"/>
      <c r="CD114" s="978"/>
      <c r="CE114" s="978"/>
      <c r="CF114" s="972">
        <v>31</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421</v>
      </c>
      <c r="DH114" s="1017"/>
      <c r="DI114" s="1017"/>
      <c r="DJ114" s="1017"/>
      <c r="DK114" s="1018"/>
      <c r="DL114" s="1019" t="s">
        <v>448</v>
      </c>
      <c r="DM114" s="1017"/>
      <c r="DN114" s="1017"/>
      <c r="DO114" s="1017"/>
      <c r="DP114" s="1018"/>
      <c r="DQ114" s="1019" t="s">
        <v>454</v>
      </c>
      <c r="DR114" s="1017"/>
      <c r="DS114" s="1017"/>
      <c r="DT114" s="1017"/>
      <c r="DU114" s="1018"/>
      <c r="DV114" s="1020" t="s">
        <v>454</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454</v>
      </c>
      <c r="AB115" s="992"/>
      <c r="AC115" s="992"/>
      <c r="AD115" s="992"/>
      <c r="AE115" s="993"/>
      <c r="AF115" s="994" t="s">
        <v>421</v>
      </c>
      <c r="AG115" s="992"/>
      <c r="AH115" s="992"/>
      <c r="AI115" s="992"/>
      <c r="AJ115" s="993"/>
      <c r="AK115" s="994" t="s">
        <v>448</v>
      </c>
      <c r="AL115" s="992"/>
      <c r="AM115" s="992"/>
      <c r="AN115" s="992"/>
      <c r="AO115" s="993"/>
      <c r="AP115" s="995" t="s">
        <v>421</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t="s">
        <v>454</v>
      </c>
      <c r="BR115" s="978"/>
      <c r="BS115" s="978"/>
      <c r="BT115" s="978"/>
      <c r="BU115" s="978"/>
      <c r="BV115" s="978" t="s">
        <v>454</v>
      </c>
      <c r="BW115" s="978"/>
      <c r="BX115" s="978"/>
      <c r="BY115" s="978"/>
      <c r="BZ115" s="978"/>
      <c r="CA115" s="978" t="s">
        <v>454</v>
      </c>
      <c r="CB115" s="978"/>
      <c r="CC115" s="978"/>
      <c r="CD115" s="978"/>
      <c r="CE115" s="978"/>
      <c r="CF115" s="972" t="s">
        <v>454</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421</v>
      </c>
      <c r="DH115" s="1017"/>
      <c r="DI115" s="1017"/>
      <c r="DJ115" s="1017"/>
      <c r="DK115" s="1018"/>
      <c r="DL115" s="1019" t="s">
        <v>421</v>
      </c>
      <c r="DM115" s="1017"/>
      <c r="DN115" s="1017"/>
      <c r="DO115" s="1017"/>
      <c r="DP115" s="1018"/>
      <c r="DQ115" s="1019" t="s">
        <v>421</v>
      </c>
      <c r="DR115" s="1017"/>
      <c r="DS115" s="1017"/>
      <c r="DT115" s="1017"/>
      <c r="DU115" s="1018"/>
      <c r="DV115" s="1020" t="s">
        <v>454</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454</v>
      </c>
      <c r="AB116" s="1017"/>
      <c r="AC116" s="1017"/>
      <c r="AD116" s="1017"/>
      <c r="AE116" s="1018"/>
      <c r="AF116" s="1019">
        <v>9</v>
      </c>
      <c r="AG116" s="1017"/>
      <c r="AH116" s="1017"/>
      <c r="AI116" s="1017"/>
      <c r="AJ116" s="1018"/>
      <c r="AK116" s="1019">
        <v>188</v>
      </c>
      <c r="AL116" s="1017"/>
      <c r="AM116" s="1017"/>
      <c r="AN116" s="1017"/>
      <c r="AO116" s="1018"/>
      <c r="AP116" s="1020">
        <v>0</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454</v>
      </c>
      <c r="BR116" s="978"/>
      <c r="BS116" s="978"/>
      <c r="BT116" s="978"/>
      <c r="BU116" s="978"/>
      <c r="BV116" s="978" t="s">
        <v>421</v>
      </c>
      <c r="BW116" s="978"/>
      <c r="BX116" s="978"/>
      <c r="BY116" s="978"/>
      <c r="BZ116" s="978"/>
      <c r="CA116" s="978" t="s">
        <v>454</v>
      </c>
      <c r="CB116" s="978"/>
      <c r="CC116" s="978"/>
      <c r="CD116" s="978"/>
      <c r="CE116" s="978"/>
      <c r="CF116" s="972" t="s">
        <v>421</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421</v>
      </c>
      <c r="DH116" s="1017"/>
      <c r="DI116" s="1017"/>
      <c r="DJ116" s="1017"/>
      <c r="DK116" s="1018"/>
      <c r="DL116" s="1019" t="s">
        <v>454</v>
      </c>
      <c r="DM116" s="1017"/>
      <c r="DN116" s="1017"/>
      <c r="DO116" s="1017"/>
      <c r="DP116" s="1018"/>
      <c r="DQ116" s="1019" t="s">
        <v>421</v>
      </c>
      <c r="DR116" s="1017"/>
      <c r="DS116" s="1017"/>
      <c r="DT116" s="1017"/>
      <c r="DU116" s="1018"/>
      <c r="DV116" s="1020" t="s">
        <v>448</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2194034</v>
      </c>
      <c r="AB117" s="1035"/>
      <c r="AC117" s="1035"/>
      <c r="AD117" s="1035"/>
      <c r="AE117" s="1036"/>
      <c r="AF117" s="1037">
        <v>2100803</v>
      </c>
      <c r="AG117" s="1035"/>
      <c r="AH117" s="1035"/>
      <c r="AI117" s="1035"/>
      <c r="AJ117" s="1036"/>
      <c r="AK117" s="1037">
        <v>2124478</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473</v>
      </c>
      <c r="BR117" s="978"/>
      <c r="BS117" s="978"/>
      <c r="BT117" s="978"/>
      <c r="BU117" s="978"/>
      <c r="BV117" s="978" t="s">
        <v>473</v>
      </c>
      <c r="BW117" s="978"/>
      <c r="BX117" s="978"/>
      <c r="BY117" s="978"/>
      <c r="BZ117" s="978"/>
      <c r="CA117" s="978" t="s">
        <v>473</v>
      </c>
      <c r="CB117" s="978"/>
      <c r="CC117" s="978"/>
      <c r="CD117" s="978"/>
      <c r="CE117" s="978"/>
      <c r="CF117" s="972" t="s">
        <v>473</v>
      </c>
      <c r="CG117" s="973"/>
      <c r="CH117" s="973"/>
      <c r="CI117" s="973"/>
      <c r="CJ117" s="973"/>
      <c r="CK117" s="1003"/>
      <c r="CL117" s="1004"/>
      <c r="CM117" s="974" t="s">
        <v>474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473</v>
      </c>
      <c r="DH117" s="1017"/>
      <c r="DI117" s="1017"/>
      <c r="DJ117" s="1017"/>
      <c r="DK117" s="1018"/>
      <c r="DL117" s="1019" t="s">
        <v>473</v>
      </c>
      <c r="DM117" s="1017"/>
      <c r="DN117" s="1017"/>
      <c r="DO117" s="1017"/>
      <c r="DP117" s="1018"/>
      <c r="DQ117" s="1019" t="s">
        <v>473</v>
      </c>
      <c r="DR117" s="1017"/>
      <c r="DS117" s="1017"/>
      <c r="DT117" s="1017"/>
      <c r="DU117" s="1018"/>
      <c r="DV117" s="1020" t="s">
        <v>473</v>
      </c>
      <c r="DW117" s="1021"/>
      <c r="DX117" s="1021"/>
      <c r="DY117" s="1021"/>
      <c r="DZ117" s="1022"/>
    </row>
    <row r="118" spans="1:130" s="248" customFormat="1" ht="26.25" customHeight="1" x14ac:dyDescent="0.15">
      <c r="A118" s="962" t="s">
        <v>443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440</v>
      </c>
      <c r="AB118" s="943"/>
      <c r="AC118" s="943"/>
      <c r="AD118" s="943"/>
      <c r="AE118" s="944"/>
      <c r="AF118" s="942" t="s">
        <v>441</v>
      </c>
      <c r="AG118" s="943"/>
      <c r="AH118" s="943"/>
      <c r="AI118" s="943"/>
      <c r="AJ118" s="944"/>
      <c r="AK118" s="942" t="s">
        <v>304</v>
      </c>
      <c r="AL118" s="943"/>
      <c r="AM118" s="943"/>
      <c r="AN118" s="943"/>
      <c r="AO118" s="944"/>
      <c r="AP118" s="1029" t="s">
        <v>442</v>
      </c>
      <c r="AQ118" s="1030"/>
      <c r="AR118" s="1030"/>
      <c r="AS118" s="1030"/>
      <c r="AT118" s="1031"/>
      <c r="AU118" s="958"/>
      <c r="AV118" s="959"/>
      <c r="AW118" s="959"/>
      <c r="AX118" s="959"/>
      <c r="AY118" s="959"/>
      <c r="AZ118" s="1032" t="s">
        <v>475</v>
      </c>
      <c r="BA118" s="1023"/>
      <c r="BB118" s="1023"/>
      <c r="BC118" s="1023"/>
      <c r="BD118" s="1023"/>
      <c r="BE118" s="1023"/>
      <c r="BF118" s="1023"/>
      <c r="BG118" s="1023"/>
      <c r="BH118" s="1023"/>
      <c r="BI118" s="1023"/>
      <c r="BJ118" s="1023"/>
      <c r="BK118" s="1023"/>
      <c r="BL118" s="1023"/>
      <c r="BM118" s="1023"/>
      <c r="BN118" s="1023"/>
      <c r="BO118" s="1023"/>
      <c r="BP118" s="1024"/>
      <c r="BQ118" s="1055" t="s">
        <v>451</v>
      </c>
      <c r="BR118" s="1056"/>
      <c r="BS118" s="1056"/>
      <c r="BT118" s="1056"/>
      <c r="BU118" s="1056"/>
      <c r="BV118" s="1056" t="s">
        <v>473</v>
      </c>
      <c r="BW118" s="1056"/>
      <c r="BX118" s="1056"/>
      <c r="BY118" s="1056"/>
      <c r="BZ118" s="1056"/>
      <c r="CA118" s="1056" t="s">
        <v>451</v>
      </c>
      <c r="CB118" s="1056"/>
      <c r="CC118" s="1056"/>
      <c r="CD118" s="1056"/>
      <c r="CE118" s="1056"/>
      <c r="CF118" s="972" t="s">
        <v>451</v>
      </c>
      <c r="CG118" s="973"/>
      <c r="CH118" s="973"/>
      <c r="CI118" s="973"/>
      <c r="CJ118" s="973"/>
      <c r="CK118" s="1003"/>
      <c r="CL118" s="1004"/>
      <c r="CM118" s="974" t="s">
        <v>476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451</v>
      </c>
      <c r="DH118" s="1017"/>
      <c r="DI118" s="1017"/>
      <c r="DJ118" s="1017"/>
      <c r="DK118" s="1018"/>
      <c r="DL118" s="1019" t="s">
        <v>451</v>
      </c>
      <c r="DM118" s="1017"/>
      <c r="DN118" s="1017"/>
      <c r="DO118" s="1017"/>
      <c r="DP118" s="1018"/>
      <c r="DQ118" s="1019" t="s">
        <v>451</v>
      </c>
      <c r="DR118" s="1017"/>
      <c r="DS118" s="1017"/>
      <c r="DT118" s="1017"/>
      <c r="DU118" s="1018"/>
      <c r="DV118" s="1020" t="s">
        <v>451</v>
      </c>
      <c r="DW118" s="1021"/>
      <c r="DX118" s="1021"/>
      <c r="DY118" s="1021"/>
      <c r="DZ118" s="1022"/>
    </row>
    <row r="119" spans="1:130" s="248" customFormat="1" ht="26.25" customHeight="1" x14ac:dyDescent="0.15">
      <c r="A119" s="1117" t="s">
        <v>446</v>
      </c>
      <c r="B119" s="1002"/>
      <c r="C119" s="981" t="s">
        <v>447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451</v>
      </c>
      <c r="AB119" s="950"/>
      <c r="AC119" s="950"/>
      <c r="AD119" s="950"/>
      <c r="AE119" s="951"/>
      <c r="AF119" s="952" t="s">
        <v>451</v>
      </c>
      <c r="AG119" s="950"/>
      <c r="AH119" s="950"/>
      <c r="AI119" s="950"/>
      <c r="AJ119" s="951"/>
      <c r="AK119" s="952" t="s">
        <v>451</v>
      </c>
      <c r="AL119" s="950"/>
      <c r="AM119" s="950"/>
      <c r="AN119" s="950"/>
      <c r="AO119" s="951"/>
      <c r="AP119" s="953" t="s">
        <v>451</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477</v>
      </c>
      <c r="BP119" s="1064"/>
      <c r="BQ119" s="1055">
        <v>22509337</v>
      </c>
      <c r="BR119" s="1056"/>
      <c r="BS119" s="1056"/>
      <c r="BT119" s="1056"/>
      <c r="BU119" s="1056"/>
      <c r="BV119" s="1056">
        <v>21943510</v>
      </c>
      <c r="BW119" s="1056"/>
      <c r="BX119" s="1056"/>
      <c r="BY119" s="1056"/>
      <c r="BZ119" s="1056"/>
      <c r="CA119" s="1056">
        <v>21204404</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479</v>
      </c>
      <c r="DH119" s="1042"/>
      <c r="DI119" s="1042"/>
      <c r="DJ119" s="1042"/>
      <c r="DK119" s="1043"/>
      <c r="DL119" s="1041" t="s">
        <v>479</v>
      </c>
      <c r="DM119" s="1042"/>
      <c r="DN119" s="1042"/>
      <c r="DO119" s="1042"/>
      <c r="DP119" s="1043"/>
      <c r="DQ119" s="1041" t="s">
        <v>480</v>
      </c>
      <c r="DR119" s="1042"/>
      <c r="DS119" s="1042"/>
      <c r="DT119" s="1042"/>
      <c r="DU119" s="1043"/>
      <c r="DV119" s="1044" t="s">
        <v>393</v>
      </c>
      <c r="DW119" s="1045"/>
      <c r="DX119" s="1045"/>
      <c r="DY119" s="1045"/>
      <c r="DZ119" s="1046"/>
    </row>
    <row r="120" spans="1:130" s="248" customFormat="1" ht="26.25" customHeight="1" x14ac:dyDescent="0.15">
      <c r="A120" s="1118"/>
      <c r="B120" s="1004"/>
      <c r="C120" s="974" t="s">
        <v>453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481</v>
      </c>
      <c r="AB120" s="1017"/>
      <c r="AC120" s="1017"/>
      <c r="AD120" s="1017"/>
      <c r="AE120" s="1018"/>
      <c r="AF120" s="1019" t="s">
        <v>482</v>
      </c>
      <c r="AG120" s="1017"/>
      <c r="AH120" s="1017"/>
      <c r="AI120" s="1017"/>
      <c r="AJ120" s="1018"/>
      <c r="AK120" s="1019" t="s">
        <v>393</v>
      </c>
      <c r="AL120" s="1017"/>
      <c r="AM120" s="1017"/>
      <c r="AN120" s="1017"/>
      <c r="AO120" s="1018"/>
      <c r="AP120" s="1020" t="s">
        <v>454</v>
      </c>
      <c r="AQ120" s="1021"/>
      <c r="AR120" s="1021"/>
      <c r="AS120" s="1021"/>
      <c r="AT120" s="1022"/>
      <c r="AU120" s="1047" t="s">
        <v>483</v>
      </c>
      <c r="AV120" s="1048"/>
      <c r="AW120" s="1048"/>
      <c r="AX120" s="1048"/>
      <c r="AY120" s="1049"/>
      <c r="AZ120" s="998" t="s">
        <v>484</v>
      </c>
      <c r="BA120" s="947"/>
      <c r="BB120" s="947"/>
      <c r="BC120" s="947"/>
      <c r="BD120" s="947"/>
      <c r="BE120" s="947"/>
      <c r="BF120" s="947"/>
      <c r="BG120" s="947"/>
      <c r="BH120" s="947"/>
      <c r="BI120" s="947"/>
      <c r="BJ120" s="947"/>
      <c r="BK120" s="947"/>
      <c r="BL120" s="947"/>
      <c r="BM120" s="947"/>
      <c r="BN120" s="947"/>
      <c r="BO120" s="947"/>
      <c r="BP120" s="948"/>
      <c r="BQ120" s="984">
        <v>8155473</v>
      </c>
      <c r="BR120" s="985"/>
      <c r="BS120" s="985"/>
      <c r="BT120" s="985"/>
      <c r="BU120" s="985"/>
      <c r="BV120" s="985">
        <v>8620559</v>
      </c>
      <c r="BW120" s="985"/>
      <c r="BX120" s="985"/>
      <c r="BY120" s="985"/>
      <c r="BZ120" s="985"/>
      <c r="CA120" s="985">
        <v>8552420</v>
      </c>
      <c r="CB120" s="985"/>
      <c r="CC120" s="985"/>
      <c r="CD120" s="985"/>
      <c r="CE120" s="985"/>
      <c r="CF120" s="999">
        <v>134.4</v>
      </c>
      <c r="CG120" s="1000"/>
      <c r="CH120" s="1000"/>
      <c r="CI120" s="1000"/>
      <c r="CJ120" s="1000"/>
      <c r="CK120" s="1065" t="s">
        <v>485</v>
      </c>
      <c r="CL120" s="1066"/>
      <c r="CM120" s="1066"/>
      <c r="CN120" s="1066"/>
      <c r="CO120" s="1067"/>
      <c r="CP120" s="1073" t="s">
        <v>486</v>
      </c>
      <c r="CQ120" s="1074"/>
      <c r="CR120" s="1074"/>
      <c r="CS120" s="1074"/>
      <c r="CT120" s="1074"/>
      <c r="CU120" s="1074"/>
      <c r="CV120" s="1074"/>
      <c r="CW120" s="1074"/>
      <c r="CX120" s="1074"/>
      <c r="CY120" s="1074"/>
      <c r="CZ120" s="1074"/>
      <c r="DA120" s="1074"/>
      <c r="DB120" s="1074"/>
      <c r="DC120" s="1074"/>
      <c r="DD120" s="1074"/>
      <c r="DE120" s="1074"/>
      <c r="DF120" s="1075"/>
      <c r="DG120" s="984">
        <v>3452464</v>
      </c>
      <c r="DH120" s="985"/>
      <c r="DI120" s="985"/>
      <c r="DJ120" s="985"/>
      <c r="DK120" s="985"/>
      <c r="DL120" s="985">
        <v>3224082</v>
      </c>
      <c r="DM120" s="985"/>
      <c r="DN120" s="985"/>
      <c r="DO120" s="985"/>
      <c r="DP120" s="985"/>
      <c r="DQ120" s="985">
        <v>3079000</v>
      </c>
      <c r="DR120" s="985"/>
      <c r="DS120" s="985"/>
      <c r="DT120" s="985"/>
      <c r="DU120" s="985"/>
      <c r="DV120" s="986">
        <v>48.4</v>
      </c>
      <c r="DW120" s="986"/>
      <c r="DX120" s="986"/>
      <c r="DY120" s="986"/>
      <c r="DZ120" s="987"/>
    </row>
    <row r="121" spans="1:130" s="248" customFormat="1" ht="26.25" customHeight="1" x14ac:dyDescent="0.15">
      <c r="A121" s="1118"/>
      <c r="B121" s="1004"/>
      <c r="C121" s="1025" t="s">
        <v>487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482</v>
      </c>
      <c r="AB121" s="1017"/>
      <c r="AC121" s="1017"/>
      <c r="AD121" s="1017"/>
      <c r="AE121" s="1018"/>
      <c r="AF121" s="1019" t="s">
        <v>488</v>
      </c>
      <c r="AG121" s="1017"/>
      <c r="AH121" s="1017"/>
      <c r="AI121" s="1017"/>
      <c r="AJ121" s="1018"/>
      <c r="AK121" s="1019" t="s">
        <v>482</v>
      </c>
      <c r="AL121" s="1017"/>
      <c r="AM121" s="1017"/>
      <c r="AN121" s="1017"/>
      <c r="AO121" s="1018"/>
      <c r="AP121" s="1020" t="s">
        <v>482</v>
      </c>
      <c r="AQ121" s="1021"/>
      <c r="AR121" s="1021"/>
      <c r="AS121" s="1021"/>
      <c r="AT121" s="1022"/>
      <c r="AU121" s="1050"/>
      <c r="AV121" s="1051"/>
      <c r="AW121" s="1051"/>
      <c r="AX121" s="1051"/>
      <c r="AY121" s="1052"/>
      <c r="AZ121" s="1007" t="s">
        <v>489</v>
      </c>
      <c r="BA121" s="1008"/>
      <c r="BB121" s="1008"/>
      <c r="BC121" s="1008"/>
      <c r="BD121" s="1008"/>
      <c r="BE121" s="1008"/>
      <c r="BF121" s="1008"/>
      <c r="BG121" s="1008"/>
      <c r="BH121" s="1008"/>
      <c r="BI121" s="1008"/>
      <c r="BJ121" s="1008"/>
      <c r="BK121" s="1008"/>
      <c r="BL121" s="1008"/>
      <c r="BM121" s="1008"/>
      <c r="BN121" s="1008"/>
      <c r="BO121" s="1008"/>
      <c r="BP121" s="1009"/>
      <c r="BQ121" s="977">
        <v>156448</v>
      </c>
      <c r="BR121" s="978"/>
      <c r="BS121" s="978"/>
      <c r="BT121" s="978"/>
      <c r="BU121" s="978"/>
      <c r="BV121" s="978">
        <v>128072</v>
      </c>
      <c r="BW121" s="978"/>
      <c r="BX121" s="978"/>
      <c r="BY121" s="978"/>
      <c r="BZ121" s="978"/>
      <c r="CA121" s="978">
        <v>105991</v>
      </c>
      <c r="CB121" s="978"/>
      <c r="CC121" s="978"/>
      <c r="CD121" s="978"/>
      <c r="CE121" s="978"/>
      <c r="CF121" s="972">
        <v>1.7</v>
      </c>
      <c r="CG121" s="973"/>
      <c r="CH121" s="973"/>
      <c r="CI121" s="973"/>
      <c r="CJ121" s="973"/>
      <c r="CK121" s="1068"/>
      <c r="CL121" s="1069"/>
      <c r="CM121" s="1069"/>
      <c r="CN121" s="1069"/>
      <c r="CO121" s="1070"/>
      <c r="CP121" s="1078" t="s">
        <v>490</v>
      </c>
      <c r="CQ121" s="1079"/>
      <c r="CR121" s="1079"/>
      <c r="CS121" s="1079"/>
      <c r="CT121" s="1079"/>
      <c r="CU121" s="1079"/>
      <c r="CV121" s="1079"/>
      <c r="CW121" s="1079"/>
      <c r="CX121" s="1079"/>
      <c r="CY121" s="1079"/>
      <c r="CZ121" s="1079"/>
      <c r="DA121" s="1079"/>
      <c r="DB121" s="1079"/>
      <c r="DC121" s="1079"/>
      <c r="DD121" s="1079"/>
      <c r="DE121" s="1079"/>
      <c r="DF121" s="1080"/>
      <c r="DG121" s="977">
        <v>1769551</v>
      </c>
      <c r="DH121" s="978"/>
      <c r="DI121" s="978"/>
      <c r="DJ121" s="978"/>
      <c r="DK121" s="978"/>
      <c r="DL121" s="978">
        <v>1586469</v>
      </c>
      <c r="DM121" s="978"/>
      <c r="DN121" s="978"/>
      <c r="DO121" s="978"/>
      <c r="DP121" s="978"/>
      <c r="DQ121" s="978">
        <v>1396632</v>
      </c>
      <c r="DR121" s="978"/>
      <c r="DS121" s="978"/>
      <c r="DT121" s="978"/>
      <c r="DU121" s="978"/>
      <c r="DV121" s="979">
        <v>21.9</v>
      </c>
      <c r="DW121" s="979"/>
      <c r="DX121" s="979"/>
      <c r="DY121" s="979"/>
      <c r="DZ121" s="980"/>
    </row>
    <row r="122" spans="1:130" s="248" customFormat="1" ht="26.25" customHeight="1" x14ac:dyDescent="0.15">
      <c r="A122" s="1118"/>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488</v>
      </c>
      <c r="AB122" s="1017"/>
      <c r="AC122" s="1017"/>
      <c r="AD122" s="1017"/>
      <c r="AE122" s="1018"/>
      <c r="AF122" s="1019" t="s">
        <v>488</v>
      </c>
      <c r="AG122" s="1017"/>
      <c r="AH122" s="1017"/>
      <c r="AI122" s="1017"/>
      <c r="AJ122" s="1018"/>
      <c r="AK122" s="1019" t="s">
        <v>479</v>
      </c>
      <c r="AL122" s="1017"/>
      <c r="AM122" s="1017"/>
      <c r="AN122" s="1017"/>
      <c r="AO122" s="1018"/>
      <c r="AP122" s="1020" t="s">
        <v>393</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18213719</v>
      </c>
      <c r="BR122" s="1056"/>
      <c r="BS122" s="1056"/>
      <c r="BT122" s="1056"/>
      <c r="BU122" s="1056"/>
      <c r="BV122" s="1056">
        <v>17887212</v>
      </c>
      <c r="BW122" s="1056"/>
      <c r="BX122" s="1056"/>
      <c r="BY122" s="1056"/>
      <c r="BZ122" s="1056"/>
      <c r="CA122" s="1056">
        <v>17923620</v>
      </c>
      <c r="CB122" s="1056"/>
      <c r="CC122" s="1056"/>
      <c r="CD122" s="1056"/>
      <c r="CE122" s="1056"/>
      <c r="CF122" s="1076">
        <v>281.7</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v>1122784</v>
      </c>
      <c r="DH122" s="978"/>
      <c r="DI122" s="978"/>
      <c r="DJ122" s="978"/>
      <c r="DK122" s="978"/>
      <c r="DL122" s="978">
        <v>893152</v>
      </c>
      <c r="DM122" s="978"/>
      <c r="DN122" s="978"/>
      <c r="DO122" s="978"/>
      <c r="DP122" s="978"/>
      <c r="DQ122" s="978">
        <v>785227</v>
      </c>
      <c r="DR122" s="978"/>
      <c r="DS122" s="978"/>
      <c r="DT122" s="978"/>
      <c r="DU122" s="978"/>
      <c r="DV122" s="979">
        <v>12.3</v>
      </c>
      <c r="DW122" s="979"/>
      <c r="DX122" s="979"/>
      <c r="DY122" s="979"/>
      <c r="DZ122" s="980"/>
    </row>
    <row r="123" spans="1:130" s="248" customFormat="1" ht="26.25" customHeight="1" x14ac:dyDescent="0.15">
      <c r="A123" s="1118"/>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481</v>
      </c>
      <c r="AB123" s="1017"/>
      <c r="AC123" s="1017"/>
      <c r="AD123" s="1017"/>
      <c r="AE123" s="1018"/>
      <c r="AF123" s="1019" t="s">
        <v>482</v>
      </c>
      <c r="AG123" s="1017"/>
      <c r="AH123" s="1017"/>
      <c r="AI123" s="1017"/>
      <c r="AJ123" s="1018"/>
      <c r="AK123" s="1019" t="s">
        <v>393</v>
      </c>
      <c r="AL123" s="1017"/>
      <c r="AM123" s="1017"/>
      <c r="AN123" s="1017"/>
      <c r="AO123" s="1018"/>
      <c r="AP123" s="1020" t="s">
        <v>493</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494</v>
      </c>
      <c r="BP123" s="1064"/>
      <c r="BQ123" s="1124">
        <v>26525640</v>
      </c>
      <c r="BR123" s="1090"/>
      <c r="BS123" s="1090"/>
      <c r="BT123" s="1090"/>
      <c r="BU123" s="1090"/>
      <c r="BV123" s="1090">
        <v>26635843</v>
      </c>
      <c r="BW123" s="1090"/>
      <c r="BX123" s="1090"/>
      <c r="BY123" s="1090"/>
      <c r="BZ123" s="1090"/>
      <c r="CA123" s="1090">
        <v>26582031</v>
      </c>
      <c r="CB123" s="1090"/>
      <c r="CC123" s="1090"/>
      <c r="CD123" s="1090"/>
      <c r="CE123" s="1090"/>
      <c r="CF123" s="1057"/>
      <c r="CG123" s="1058"/>
      <c r="CH123" s="1058"/>
      <c r="CI123" s="1058"/>
      <c r="CJ123" s="1059"/>
      <c r="CK123" s="1068"/>
      <c r="CL123" s="1069"/>
      <c r="CM123" s="1069"/>
      <c r="CN123" s="1069"/>
      <c r="CO123" s="1070"/>
      <c r="CP123" s="1078" t="s">
        <v>495</v>
      </c>
      <c r="CQ123" s="1079"/>
      <c r="CR123" s="1079"/>
      <c r="CS123" s="1079"/>
      <c r="CT123" s="1079"/>
      <c r="CU123" s="1079"/>
      <c r="CV123" s="1079"/>
      <c r="CW123" s="1079"/>
      <c r="CX123" s="1079"/>
      <c r="CY123" s="1079"/>
      <c r="CZ123" s="1079"/>
      <c r="DA123" s="1079"/>
      <c r="DB123" s="1079"/>
      <c r="DC123" s="1079"/>
      <c r="DD123" s="1079"/>
      <c r="DE123" s="1079"/>
      <c r="DF123" s="1080"/>
      <c r="DG123" s="1016">
        <v>75371</v>
      </c>
      <c r="DH123" s="1017"/>
      <c r="DI123" s="1017"/>
      <c r="DJ123" s="1017"/>
      <c r="DK123" s="1018"/>
      <c r="DL123" s="1019">
        <v>218838</v>
      </c>
      <c r="DM123" s="1017"/>
      <c r="DN123" s="1017"/>
      <c r="DO123" s="1017"/>
      <c r="DP123" s="1018"/>
      <c r="DQ123" s="1019">
        <v>273072</v>
      </c>
      <c r="DR123" s="1017"/>
      <c r="DS123" s="1017"/>
      <c r="DT123" s="1017"/>
      <c r="DU123" s="1018"/>
      <c r="DV123" s="1020">
        <v>4.3</v>
      </c>
      <c r="DW123" s="1021"/>
      <c r="DX123" s="1021"/>
      <c r="DY123" s="1021"/>
      <c r="DZ123" s="1022"/>
    </row>
    <row r="124" spans="1:130" s="248" customFormat="1" ht="26.25" customHeight="1" thickBot="1" x14ac:dyDescent="0.2">
      <c r="A124" s="1118"/>
      <c r="B124" s="1004"/>
      <c r="C124" s="974" t="s">
        <v>474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482</v>
      </c>
      <c r="AB124" s="1017"/>
      <c r="AC124" s="1017"/>
      <c r="AD124" s="1017"/>
      <c r="AE124" s="1018"/>
      <c r="AF124" s="1019" t="s">
        <v>482</v>
      </c>
      <c r="AG124" s="1017"/>
      <c r="AH124" s="1017"/>
      <c r="AI124" s="1017"/>
      <c r="AJ124" s="1018"/>
      <c r="AK124" s="1019" t="s">
        <v>488</v>
      </c>
      <c r="AL124" s="1017"/>
      <c r="AM124" s="1017"/>
      <c r="AN124" s="1017"/>
      <c r="AO124" s="1018"/>
      <c r="AP124" s="1020" t="s">
        <v>496</v>
      </c>
      <c r="AQ124" s="1021"/>
      <c r="AR124" s="1021"/>
      <c r="AS124" s="1021"/>
      <c r="AT124" s="1022"/>
      <c r="AU124" s="1120" t="s">
        <v>497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481</v>
      </c>
      <c r="BR124" s="1086"/>
      <c r="BS124" s="1086"/>
      <c r="BT124" s="1086"/>
      <c r="BU124" s="1086"/>
      <c r="BV124" s="1086" t="s">
        <v>479</v>
      </c>
      <c r="BW124" s="1086"/>
      <c r="BX124" s="1086"/>
      <c r="BY124" s="1086"/>
      <c r="BZ124" s="1086"/>
      <c r="CA124" s="1086" t="s">
        <v>482</v>
      </c>
      <c r="CB124" s="1086"/>
      <c r="CC124" s="1086"/>
      <c r="CD124" s="1086"/>
      <c r="CE124" s="1086"/>
      <c r="CF124" s="1087"/>
      <c r="CG124" s="1088"/>
      <c r="CH124" s="1088"/>
      <c r="CI124" s="1088"/>
      <c r="CJ124" s="1089"/>
      <c r="CK124" s="1071"/>
      <c r="CL124" s="1071"/>
      <c r="CM124" s="1071"/>
      <c r="CN124" s="1071"/>
      <c r="CO124" s="1072"/>
      <c r="CP124" s="1078" t="s">
        <v>498</v>
      </c>
      <c r="CQ124" s="1079"/>
      <c r="CR124" s="1079"/>
      <c r="CS124" s="1079"/>
      <c r="CT124" s="1079"/>
      <c r="CU124" s="1079"/>
      <c r="CV124" s="1079"/>
      <c r="CW124" s="1079"/>
      <c r="CX124" s="1079"/>
      <c r="CY124" s="1079"/>
      <c r="CZ124" s="1079"/>
      <c r="DA124" s="1079"/>
      <c r="DB124" s="1079"/>
      <c r="DC124" s="1079"/>
      <c r="DD124" s="1079"/>
      <c r="DE124" s="1079"/>
      <c r="DF124" s="1080"/>
      <c r="DG124" s="1063" t="s">
        <v>488</v>
      </c>
      <c r="DH124" s="1042"/>
      <c r="DI124" s="1042"/>
      <c r="DJ124" s="1042"/>
      <c r="DK124" s="1043"/>
      <c r="DL124" s="1041" t="s">
        <v>393</v>
      </c>
      <c r="DM124" s="1042"/>
      <c r="DN124" s="1042"/>
      <c r="DO124" s="1042"/>
      <c r="DP124" s="1043"/>
      <c r="DQ124" s="1041" t="s">
        <v>448</v>
      </c>
      <c r="DR124" s="1042"/>
      <c r="DS124" s="1042"/>
      <c r="DT124" s="1042"/>
      <c r="DU124" s="1043"/>
      <c r="DV124" s="1044" t="s">
        <v>488</v>
      </c>
      <c r="DW124" s="1045"/>
      <c r="DX124" s="1045"/>
      <c r="DY124" s="1045"/>
      <c r="DZ124" s="1046"/>
    </row>
    <row r="125" spans="1:130" s="248" customFormat="1" ht="26.25" customHeight="1" x14ac:dyDescent="0.15">
      <c r="A125" s="1118"/>
      <c r="B125" s="1004"/>
      <c r="C125" s="974" t="s">
        <v>476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454</v>
      </c>
      <c r="AG125" s="1017"/>
      <c r="AH125" s="1017"/>
      <c r="AI125" s="1017"/>
      <c r="AJ125" s="1018"/>
      <c r="AK125" s="1019" t="s">
        <v>481</v>
      </c>
      <c r="AL125" s="1017"/>
      <c r="AM125" s="1017"/>
      <c r="AN125" s="1017"/>
      <c r="AO125" s="1018"/>
      <c r="AP125" s="1020" t="s">
        <v>481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499</v>
      </c>
      <c r="CL125" s="1066"/>
      <c r="CM125" s="1066"/>
      <c r="CN125" s="1066"/>
      <c r="CO125" s="1067"/>
      <c r="CP125" s="998" t="s">
        <v>500</v>
      </c>
      <c r="CQ125" s="947"/>
      <c r="CR125" s="947"/>
      <c r="CS125" s="947"/>
      <c r="CT125" s="947"/>
      <c r="CU125" s="947"/>
      <c r="CV125" s="947"/>
      <c r="CW125" s="947"/>
      <c r="CX125" s="947"/>
      <c r="CY125" s="947"/>
      <c r="CZ125" s="947"/>
      <c r="DA125" s="947"/>
      <c r="DB125" s="947"/>
      <c r="DC125" s="947"/>
      <c r="DD125" s="947"/>
      <c r="DE125" s="947"/>
      <c r="DF125" s="948"/>
      <c r="DG125" s="984" t="s">
        <v>393</v>
      </c>
      <c r="DH125" s="985"/>
      <c r="DI125" s="985"/>
      <c r="DJ125" s="985"/>
      <c r="DK125" s="985"/>
      <c r="DL125" s="985" t="s">
        <v>496</v>
      </c>
      <c r="DM125" s="985"/>
      <c r="DN125" s="985"/>
      <c r="DO125" s="985"/>
      <c r="DP125" s="985"/>
      <c r="DQ125" s="985" t="s">
        <v>481</v>
      </c>
      <c r="DR125" s="985"/>
      <c r="DS125" s="985"/>
      <c r="DT125" s="985"/>
      <c r="DU125" s="985"/>
      <c r="DV125" s="986" t="s">
        <v>496</v>
      </c>
      <c r="DW125" s="986"/>
      <c r="DX125" s="986"/>
      <c r="DY125" s="986"/>
      <c r="DZ125" s="987"/>
    </row>
    <row r="126" spans="1:130" s="248" customFormat="1" ht="26.25" customHeight="1" thickBot="1" x14ac:dyDescent="0.2">
      <c r="A126" s="1118"/>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448</v>
      </c>
      <c r="AB126" s="1017"/>
      <c r="AC126" s="1017"/>
      <c r="AD126" s="1017"/>
      <c r="AE126" s="1018"/>
      <c r="AF126" s="1019" t="s">
        <v>454</v>
      </c>
      <c r="AG126" s="1017"/>
      <c r="AH126" s="1017"/>
      <c r="AI126" s="1017"/>
      <c r="AJ126" s="1018"/>
      <c r="AK126" s="1019" t="s">
        <v>479</v>
      </c>
      <c r="AL126" s="1017"/>
      <c r="AM126" s="1017"/>
      <c r="AN126" s="1017"/>
      <c r="AO126" s="1018"/>
      <c r="AP126" s="1020" t="s">
        <v>452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501</v>
      </c>
      <c r="CQ126" s="1008"/>
      <c r="CR126" s="1008"/>
      <c r="CS126" s="1008"/>
      <c r="CT126" s="1008"/>
      <c r="CU126" s="1008"/>
      <c r="CV126" s="1008"/>
      <c r="CW126" s="1008"/>
      <c r="CX126" s="1008"/>
      <c r="CY126" s="1008"/>
      <c r="CZ126" s="1008"/>
      <c r="DA126" s="1008"/>
      <c r="DB126" s="1008"/>
      <c r="DC126" s="1008"/>
      <c r="DD126" s="1008"/>
      <c r="DE126" s="1008"/>
      <c r="DF126" s="1009"/>
      <c r="DG126" s="977" t="s">
        <v>454</v>
      </c>
      <c r="DH126" s="978"/>
      <c r="DI126" s="978"/>
      <c r="DJ126" s="978"/>
      <c r="DK126" s="978"/>
      <c r="DL126" s="978" t="s">
        <v>454</v>
      </c>
      <c r="DM126" s="978"/>
      <c r="DN126" s="978"/>
      <c r="DO126" s="978"/>
      <c r="DP126" s="978"/>
      <c r="DQ126" s="978" t="s">
        <v>454</v>
      </c>
      <c r="DR126" s="978"/>
      <c r="DS126" s="978"/>
      <c r="DT126" s="978"/>
      <c r="DU126" s="978"/>
      <c r="DV126" s="979" t="s">
        <v>496</v>
      </c>
      <c r="DW126" s="979"/>
      <c r="DX126" s="979"/>
      <c r="DY126" s="979"/>
      <c r="DZ126" s="980"/>
    </row>
    <row r="127" spans="1:130" s="248" customFormat="1" ht="26.25" customHeight="1" x14ac:dyDescent="0.15">
      <c r="A127" s="1119"/>
      <c r="B127" s="1006"/>
      <c r="C127" s="1060" t="s">
        <v>502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488</v>
      </c>
      <c r="AG127" s="1017"/>
      <c r="AH127" s="1017"/>
      <c r="AI127" s="1017"/>
      <c r="AJ127" s="1018"/>
      <c r="AK127" s="1019" t="s">
        <v>496</v>
      </c>
      <c r="AL127" s="1017"/>
      <c r="AM127" s="1017"/>
      <c r="AN127" s="1017"/>
      <c r="AO127" s="1018"/>
      <c r="AP127" s="1020" t="s">
        <v>452</v>
      </c>
      <c r="AQ127" s="1021"/>
      <c r="AR127" s="1021"/>
      <c r="AS127" s="1021"/>
      <c r="AT127" s="1022"/>
      <c r="AU127" s="284"/>
      <c r="AV127" s="284"/>
      <c r="AW127" s="284"/>
      <c r="AX127" s="1091" t="s">
        <v>503</v>
      </c>
      <c r="AY127" s="1092"/>
      <c r="AZ127" s="1092"/>
      <c r="BA127" s="1092"/>
      <c r="BB127" s="1092"/>
      <c r="BC127" s="1092"/>
      <c r="BD127" s="1092"/>
      <c r="BE127" s="1093"/>
      <c r="BF127" s="1094" t="s">
        <v>504</v>
      </c>
      <c r="BG127" s="1092"/>
      <c r="BH127" s="1092"/>
      <c r="BI127" s="1092"/>
      <c r="BJ127" s="1092"/>
      <c r="BK127" s="1092"/>
      <c r="BL127" s="1093"/>
      <c r="BM127" s="1094" t="s">
        <v>505</v>
      </c>
      <c r="BN127" s="1092"/>
      <c r="BO127" s="1092"/>
      <c r="BP127" s="1092"/>
      <c r="BQ127" s="1092"/>
      <c r="BR127" s="1092"/>
      <c r="BS127" s="1093"/>
      <c r="BT127" s="1094" t="s">
        <v>506</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507</v>
      </c>
      <c r="CQ127" s="1008"/>
      <c r="CR127" s="1008"/>
      <c r="CS127" s="1008"/>
      <c r="CT127" s="1008"/>
      <c r="CU127" s="1008"/>
      <c r="CV127" s="1008"/>
      <c r="CW127" s="1008"/>
      <c r="CX127" s="1008"/>
      <c r="CY127" s="1008"/>
      <c r="CZ127" s="1008"/>
      <c r="DA127" s="1008"/>
      <c r="DB127" s="1008"/>
      <c r="DC127" s="1008"/>
      <c r="DD127" s="1008"/>
      <c r="DE127" s="1008"/>
      <c r="DF127" s="1009"/>
      <c r="DG127" s="977" t="s">
        <v>454</v>
      </c>
      <c r="DH127" s="978"/>
      <c r="DI127" s="978"/>
      <c r="DJ127" s="978"/>
      <c r="DK127" s="978"/>
      <c r="DL127" s="978" t="s">
        <v>393</v>
      </c>
      <c r="DM127" s="978"/>
      <c r="DN127" s="978"/>
      <c r="DO127" s="978"/>
      <c r="DP127" s="978"/>
      <c r="DQ127" s="978" t="s">
        <v>127</v>
      </c>
      <c r="DR127" s="978"/>
      <c r="DS127" s="978"/>
      <c r="DT127" s="978"/>
      <c r="DU127" s="978"/>
      <c r="DV127" s="979" t="s">
        <v>454</v>
      </c>
      <c r="DW127" s="979"/>
      <c r="DX127" s="979"/>
      <c r="DY127" s="979"/>
      <c r="DZ127" s="980"/>
    </row>
    <row r="128" spans="1:130" s="248" customFormat="1" ht="26.25" customHeight="1" thickBot="1" x14ac:dyDescent="0.2">
      <c r="A128" s="1102" t="s">
        <v>508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509</v>
      </c>
      <c r="X128" s="1104"/>
      <c r="Y128" s="1104"/>
      <c r="Z128" s="1105"/>
      <c r="AA128" s="1106">
        <v>34214</v>
      </c>
      <c r="AB128" s="1107"/>
      <c r="AC128" s="1107"/>
      <c r="AD128" s="1107"/>
      <c r="AE128" s="1108"/>
      <c r="AF128" s="1109">
        <v>34214</v>
      </c>
      <c r="AG128" s="1107"/>
      <c r="AH128" s="1107"/>
      <c r="AI128" s="1107"/>
      <c r="AJ128" s="1108"/>
      <c r="AK128" s="1109">
        <v>26810</v>
      </c>
      <c r="AL128" s="1107"/>
      <c r="AM128" s="1107"/>
      <c r="AN128" s="1107"/>
      <c r="AO128" s="1108"/>
      <c r="AP128" s="1110"/>
      <c r="AQ128" s="1111"/>
      <c r="AR128" s="1111"/>
      <c r="AS128" s="1111"/>
      <c r="AT128" s="1112"/>
      <c r="AU128" s="284"/>
      <c r="AV128" s="284"/>
      <c r="AW128" s="284"/>
      <c r="AX128" s="946" t="s">
        <v>510</v>
      </c>
      <c r="AY128" s="947"/>
      <c r="AZ128" s="947"/>
      <c r="BA128" s="947"/>
      <c r="BB128" s="947"/>
      <c r="BC128" s="947"/>
      <c r="BD128" s="947"/>
      <c r="BE128" s="948"/>
      <c r="BF128" s="1113" t="s">
        <v>481</v>
      </c>
      <c r="BG128" s="1114"/>
      <c r="BH128" s="1114"/>
      <c r="BI128" s="1114"/>
      <c r="BJ128" s="1114"/>
      <c r="BK128" s="1114"/>
      <c r="BL128" s="1115"/>
      <c r="BM128" s="1113">
        <v>13.65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511</v>
      </c>
      <c r="CQ128" s="1096"/>
      <c r="CR128" s="1096"/>
      <c r="CS128" s="1096"/>
      <c r="CT128" s="1096"/>
      <c r="CU128" s="1096"/>
      <c r="CV128" s="1096"/>
      <c r="CW128" s="1096"/>
      <c r="CX128" s="1096"/>
      <c r="CY128" s="1096"/>
      <c r="CZ128" s="1096"/>
      <c r="DA128" s="1096"/>
      <c r="DB128" s="1096"/>
      <c r="DC128" s="1096"/>
      <c r="DD128" s="1096"/>
      <c r="DE128" s="1096"/>
      <c r="DF128" s="1097"/>
      <c r="DG128" s="1098" t="s">
        <v>454</v>
      </c>
      <c r="DH128" s="1099"/>
      <c r="DI128" s="1099"/>
      <c r="DJ128" s="1099"/>
      <c r="DK128" s="1099"/>
      <c r="DL128" s="1099" t="s">
        <v>479</v>
      </c>
      <c r="DM128" s="1099"/>
      <c r="DN128" s="1099"/>
      <c r="DO128" s="1099"/>
      <c r="DP128" s="1099"/>
      <c r="DQ128" s="1099" t="s">
        <v>393</v>
      </c>
      <c r="DR128" s="1099"/>
      <c r="DS128" s="1099"/>
      <c r="DT128" s="1099"/>
      <c r="DU128" s="1099"/>
      <c r="DV128" s="1100" t="s">
        <v>481</v>
      </c>
      <c r="DW128" s="1100"/>
      <c r="DX128" s="1100"/>
      <c r="DY128" s="1100"/>
      <c r="DZ128" s="1101"/>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512</v>
      </c>
      <c r="X129" s="1132"/>
      <c r="Y129" s="1132"/>
      <c r="Z129" s="1133"/>
      <c r="AA129" s="1016">
        <v>8244599</v>
      </c>
      <c r="AB129" s="1017"/>
      <c r="AC129" s="1017"/>
      <c r="AD129" s="1017"/>
      <c r="AE129" s="1018"/>
      <c r="AF129" s="1019">
        <v>8229853</v>
      </c>
      <c r="AG129" s="1017"/>
      <c r="AH129" s="1017"/>
      <c r="AI129" s="1017"/>
      <c r="AJ129" s="1018"/>
      <c r="AK129" s="1019">
        <v>8394170</v>
      </c>
      <c r="AL129" s="1017"/>
      <c r="AM129" s="1017"/>
      <c r="AN129" s="1017"/>
      <c r="AO129" s="1018"/>
      <c r="AP129" s="1134"/>
      <c r="AQ129" s="1135"/>
      <c r="AR129" s="1135"/>
      <c r="AS129" s="1135"/>
      <c r="AT129" s="1136"/>
      <c r="AU129" s="286"/>
      <c r="AV129" s="286"/>
      <c r="AW129" s="286"/>
      <c r="AX129" s="1125" t="s">
        <v>513</v>
      </c>
      <c r="AY129" s="1008"/>
      <c r="AZ129" s="1008"/>
      <c r="BA129" s="1008"/>
      <c r="BB129" s="1008"/>
      <c r="BC129" s="1008"/>
      <c r="BD129" s="1008"/>
      <c r="BE129" s="1009"/>
      <c r="BF129" s="1126" t="s">
        <v>454</v>
      </c>
      <c r="BG129" s="1127"/>
      <c r="BH129" s="1127"/>
      <c r="BI129" s="1127"/>
      <c r="BJ129" s="1127"/>
      <c r="BK129" s="1127"/>
      <c r="BL129" s="1128"/>
      <c r="BM129" s="1126">
        <v>18.649999999999999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515</v>
      </c>
      <c r="X130" s="1132"/>
      <c r="Y130" s="1132"/>
      <c r="Z130" s="1133"/>
      <c r="AA130" s="1016">
        <v>1982621</v>
      </c>
      <c r="AB130" s="1017"/>
      <c r="AC130" s="1017"/>
      <c r="AD130" s="1017"/>
      <c r="AE130" s="1018"/>
      <c r="AF130" s="1019">
        <v>1987191</v>
      </c>
      <c r="AG130" s="1017"/>
      <c r="AH130" s="1017"/>
      <c r="AI130" s="1017"/>
      <c r="AJ130" s="1018"/>
      <c r="AK130" s="1019">
        <v>2030722</v>
      </c>
      <c r="AL130" s="1017"/>
      <c r="AM130" s="1017"/>
      <c r="AN130" s="1017"/>
      <c r="AO130" s="1018"/>
      <c r="AP130" s="1134"/>
      <c r="AQ130" s="1135"/>
      <c r="AR130" s="1135"/>
      <c r="AS130" s="1135"/>
      <c r="AT130" s="1136"/>
      <c r="AU130" s="286"/>
      <c r="AV130" s="286"/>
      <c r="AW130" s="286"/>
      <c r="AX130" s="1125" t="s">
        <v>516</v>
      </c>
      <c r="AY130" s="1008"/>
      <c r="AZ130" s="1008"/>
      <c r="BA130" s="1008"/>
      <c r="BB130" s="1008"/>
      <c r="BC130" s="1008"/>
      <c r="BD130" s="1008"/>
      <c r="BE130" s="1009"/>
      <c r="BF130" s="1162">
        <v>1.7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517</v>
      </c>
      <c r="X131" s="1170"/>
      <c r="Y131" s="1170"/>
      <c r="Z131" s="1171"/>
      <c r="AA131" s="1063">
        <v>6261978</v>
      </c>
      <c r="AB131" s="1042"/>
      <c r="AC131" s="1042"/>
      <c r="AD131" s="1042"/>
      <c r="AE131" s="1043"/>
      <c r="AF131" s="1041">
        <v>6242662</v>
      </c>
      <c r="AG131" s="1042"/>
      <c r="AH131" s="1042"/>
      <c r="AI131" s="1042"/>
      <c r="AJ131" s="1043"/>
      <c r="AK131" s="1041">
        <v>6363448</v>
      </c>
      <c r="AL131" s="1042"/>
      <c r="AM131" s="1042"/>
      <c r="AN131" s="1042"/>
      <c r="AO131" s="1043"/>
      <c r="AP131" s="1172"/>
      <c r="AQ131" s="1173"/>
      <c r="AR131" s="1173"/>
      <c r="AS131" s="1173"/>
      <c r="AT131" s="1174"/>
      <c r="AU131" s="286"/>
      <c r="AV131" s="286"/>
      <c r="AW131" s="286"/>
      <c r="AX131" s="1144" t="s">
        <v>518</v>
      </c>
      <c r="AY131" s="1096"/>
      <c r="AZ131" s="1096"/>
      <c r="BA131" s="1096"/>
      <c r="BB131" s="1096"/>
      <c r="BC131" s="1096"/>
      <c r="BD131" s="1096"/>
      <c r="BE131" s="1097"/>
      <c r="BF131" s="1145" t="s">
        <v>481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520</v>
      </c>
      <c r="W132" s="1155"/>
      <c r="X132" s="1155"/>
      <c r="Y132" s="1155"/>
      <c r="Z132" s="1156"/>
      <c r="AA132" s="1157">
        <v>2.8297608200000002</v>
      </c>
      <c r="AB132" s="1158"/>
      <c r="AC132" s="1158"/>
      <c r="AD132" s="1158"/>
      <c r="AE132" s="1159"/>
      <c r="AF132" s="1160">
        <v>1.271861267</v>
      </c>
      <c r="AG132" s="1158"/>
      <c r="AH132" s="1158"/>
      <c r="AI132" s="1158"/>
      <c r="AJ132" s="1159"/>
      <c r="AK132" s="1160">
        <v>1.052039712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521</v>
      </c>
      <c r="W133" s="1138"/>
      <c r="X133" s="1138"/>
      <c r="Y133" s="1138"/>
      <c r="Z133" s="1139"/>
      <c r="AA133" s="1140">
        <v>4.8</v>
      </c>
      <c r="AB133" s="1141"/>
      <c r="AC133" s="1141"/>
      <c r="AD133" s="1141"/>
      <c r="AE133" s="1142"/>
      <c r="AF133" s="1140">
        <v>3</v>
      </c>
      <c r="AG133" s="1141"/>
      <c r="AH133" s="1141"/>
      <c r="AI133" s="1141"/>
      <c r="AJ133" s="1142"/>
      <c r="AK133" s="1140">
        <v>1.7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J17wd8tkW14o5D6wP+HFxbw4GnE7VwGyyKoqD1XtfJet7TDM3J7Gna/4yN69OjtaXBmA/LzAxN7eYc5MGpSsQ==" saltValue="khqoAAnhq/dSr70cDow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L5lqBrCEsIvOGkBzcxqDjJdBkYtYZnHYzMVLehVPCHa7r0PCJH6M1q1aHV0JHaQy1LzQcyKmF43Z+rBX46/4w==" saltValue="VmNJwsOAcHYg0lCMjyp2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bWPQu+VnNEQQWJEsRrUrDk67HUy1Hr1sHAXnBOn2zUyY8QU1VNyoynGypMryXl7MtgXukpHVHNN4Rq715nGKw==" saltValue="aNGTZJ5hLgLROVUTDOPb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530</v>
      </c>
      <c r="AL9" s="1178"/>
      <c r="AM9" s="1178"/>
      <c r="AN9" s="1179"/>
      <c r="AO9" s="314">
        <v>2336647</v>
      </c>
      <c r="AP9" s="314">
        <v>143405</v>
      </c>
      <c r="AQ9" s="315">
        <v>90403</v>
      </c>
      <c r="AR9" s="316">
        <v>58.6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531</v>
      </c>
      <c r="AL10" s="1178"/>
      <c r="AM10" s="1178"/>
      <c r="AN10" s="1179"/>
      <c r="AO10" s="317">
        <v>348276</v>
      </c>
      <c r="AP10" s="317">
        <v>21374</v>
      </c>
      <c r="AQ10" s="318">
        <v>12167</v>
      </c>
      <c r="AR10" s="319">
        <v>75.7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532</v>
      </c>
      <c r="AL11" s="1178"/>
      <c r="AM11" s="1178"/>
      <c r="AN11" s="1179"/>
      <c r="AO11" s="317" t="s">
        <v>533</v>
      </c>
      <c r="AP11" s="317" t="s">
        <v>533</v>
      </c>
      <c r="AQ11" s="318">
        <v>380</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534</v>
      </c>
      <c r="AL12" s="1178"/>
      <c r="AM12" s="1178"/>
      <c r="AN12" s="1179"/>
      <c r="AO12" s="317" t="s">
        <v>533</v>
      </c>
      <c r="AP12" s="317" t="s">
        <v>533</v>
      </c>
      <c r="AQ12" s="318">
        <v>15</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535</v>
      </c>
      <c r="AL13" s="1178"/>
      <c r="AM13" s="1178"/>
      <c r="AN13" s="1179"/>
      <c r="AO13" s="317">
        <v>91934</v>
      </c>
      <c r="AP13" s="317">
        <v>5642</v>
      </c>
      <c r="AQ13" s="318">
        <v>3760</v>
      </c>
      <c r="AR13" s="319">
        <v>50.1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536</v>
      </c>
      <c r="AL14" s="1178"/>
      <c r="AM14" s="1178"/>
      <c r="AN14" s="1179"/>
      <c r="AO14" s="317">
        <v>47705</v>
      </c>
      <c r="AP14" s="317">
        <v>2928</v>
      </c>
      <c r="AQ14" s="318">
        <v>1994</v>
      </c>
      <c r="AR14" s="319">
        <v>46.8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537</v>
      </c>
      <c r="AL15" s="1184"/>
      <c r="AM15" s="1184"/>
      <c r="AN15" s="1185"/>
      <c r="AO15" s="317">
        <v>-172661</v>
      </c>
      <c r="AP15" s="317">
        <v>-10597</v>
      </c>
      <c r="AQ15" s="318">
        <v>-7282</v>
      </c>
      <c r="AR15" s="319">
        <v>45.5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2651901</v>
      </c>
      <c r="AP16" s="317">
        <v>162753</v>
      </c>
      <c r="AQ16" s="318">
        <v>101438</v>
      </c>
      <c r="AR16" s="319">
        <v>60.4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542</v>
      </c>
      <c r="AL21" s="1187"/>
      <c r="AM21" s="1187"/>
      <c r="AN21" s="1188"/>
      <c r="AO21" s="330">
        <v>13.32</v>
      </c>
      <c r="AP21" s="331">
        <v>9.1999999999999993</v>
      </c>
      <c r="AQ21" s="332">
        <v>4.12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543</v>
      </c>
      <c r="AL22" s="1187"/>
      <c r="AM22" s="1187"/>
      <c r="AN22" s="1188"/>
      <c r="AO22" s="335">
        <v>96.4</v>
      </c>
      <c r="AP22" s="336">
        <v>97</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547</v>
      </c>
      <c r="AL32" s="1181"/>
      <c r="AM32" s="1181"/>
      <c r="AN32" s="1182"/>
      <c r="AO32" s="345">
        <v>1296899</v>
      </c>
      <c r="AP32" s="345">
        <v>79594</v>
      </c>
      <c r="AQ32" s="346">
        <v>48014</v>
      </c>
      <c r="AR32" s="347">
        <v>65.8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548</v>
      </c>
      <c r="AL33" s="1181"/>
      <c r="AM33" s="1181"/>
      <c r="AN33" s="1182"/>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549</v>
      </c>
      <c r="AL34" s="1181"/>
      <c r="AM34" s="1181"/>
      <c r="AN34" s="1182"/>
      <c r="AO34" s="345" t="s">
        <v>533</v>
      </c>
      <c r="AP34" s="345" t="s">
        <v>533</v>
      </c>
      <c r="AQ34" s="346" t="s">
        <v>533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550</v>
      </c>
      <c r="AL35" s="1181"/>
      <c r="AM35" s="1181"/>
      <c r="AN35" s="1182"/>
      <c r="AO35" s="345">
        <v>686093</v>
      </c>
      <c r="AP35" s="345">
        <v>42107</v>
      </c>
      <c r="AQ35" s="346">
        <v>14725</v>
      </c>
      <c r="AR35" s="347">
        <v>186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551</v>
      </c>
      <c r="AL36" s="1181"/>
      <c r="AM36" s="1181"/>
      <c r="AN36" s="1182"/>
      <c r="AO36" s="345">
        <v>141298</v>
      </c>
      <c r="AP36" s="345">
        <v>8672</v>
      </c>
      <c r="AQ36" s="346">
        <v>3255</v>
      </c>
      <c r="AR36" s="347">
        <v>166.4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552</v>
      </c>
      <c r="AL37" s="1181"/>
      <c r="AM37" s="1181"/>
      <c r="AN37" s="1182"/>
      <c r="AO37" s="345" t="s">
        <v>533</v>
      </c>
      <c r="AP37" s="345" t="s">
        <v>533</v>
      </c>
      <c r="AQ37" s="346">
        <v>482</v>
      </c>
      <c r="AR37" s="347" t="s">
        <v>533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553</v>
      </c>
      <c r="AL38" s="1190"/>
      <c r="AM38" s="1190"/>
      <c r="AN38" s="1191"/>
      <c r="AO38" s="348">
        <v>188</v>
      </c>
      <c r="AP38" s="348">
        <v>12</v>
      </c>
      <c r="AQ38" s="349">
        <v>3</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554</v>
      </c>
      <c r="AL39" s="1190"/>
      <c r="AM39" s="1190"/>
      <c r="AN39" s="1191"/>
      <c r="AO39" s="345">
        <v>-26810</v>
      </c>
      <c r="AP39" s="345">
        <v>-1645</v>
      </c>
      <c r="AQ39" s="346">
        <v>-3561</v>
      </c>
      <c r="AR39" s="347">
        <v>-53.8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555</v>
      </c>
      <c r="AL40" s="1181"/>
      <c r="AM40" s="1181"/>
      <c r="AN40" s="1182"/>
      <c r="AO40" s="345">
        <v>-2030722</v>
      </c>
      <c r="AP40" s="345">
        <v>-124630</v>
      </c>
      <c r="AQ40" s="346">
        <v>-44235</v>
      </c>
      <c r="AR40" s="347">
        <v>181.7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66946</v>
      </c>
      <c r="AP41" s="345">
        <v>4109</v>
      </c>
      <c r="AQ41" s="346">
        <v>18685</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525</v>
      </c>
      <c r="AN49" s="1197" t="s">
        <v>559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1697956</v>
      </c>
      <c r="AN51" s="367">
        <v>95870</v>
      </c>
      <c r="AO51" s="368">
        <v>2.2999999999999998</v>
      </c>
      <c r="AP51" s="369">
        <v>67293</v>
      </c>
      <c r="AQ51" s="370">
        <v>-3.1</v>
      </c>
      <c r="AR51" s="371">
        <v>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1588797</v>
      </c>
      <c r="AN52" s="375">
        <v>89707</v>
      </c>
      <c r="AO52" s="376">
        <v>24.1</v>
      </c>
      <c r="AP52" s="377">
        <v>35076</v>
      </c>
      <c r="AQ52" s="378">
        <v>-8.1999999999999993</v>
      </c>
      <c r="AR52" s="379">
        <v>32.299999999999997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1255790</v>
      </c>
      <c r="AN53" s="367">
        <v>72363</v>
      </c>
      <c r="AO53" s="368">
        <v>-24.5</v>
      </c>
      <c r="AP53" s="369">
        <v>67343</v>
      </c>
      <c r="AQ53" s="370">
        <v>0.1</v>
      </c>
      <c r="AR53" s="371">
        <v>-24.6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1118927</v>
      </c>
      <c r="AN54" s="375">
        <v>64477</v>
      </c>
      <c r="AO54" s="376">
        <v>-28.1</v>
      </c>
      <c r="AP54" s="377">
        <v>32865</v>
      </c>
      <c r="AQ54" s="378">
        <v>-6.3</v>
      </c>
      <c r="AR54" s="379">
        <v>-21.8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1620624</v>
      </c>
      <c r="AN55" s="367">
        <v>95482</v>
      </c>
      <c r="AO55" s="368">
        <v>31.9</v>
      </c>
      <c r="AP55" s="369">
        <v>73475</v>
      </c>
      <c r="AQ55" s="370">
        <v>9.1</v>
      </c>
      <c r="AR55" s="371">
        <v>22.8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1286990</v>
      </c>
      <c r="AN56" s="375">
        <v>75826</v>
      </c>
      <c r="AO56" s="376">
        <v>17.600000000000001</v>
      </c>
      <c r="AP56" s="377">
        <v>43072</v>
      </c>
      <c r="AQ56" s="378">
        <v>31.1</v>
      </c>
      <c r="AR56" s="379">
        <v>-13.5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2386209</v>
      </c>
      <c r="AN57" s="367">
        <v>143402</v>
      </c>
      <c r="AO57" s="368">
        <v>50.2</v>
      </c>
      <c r="AP57" s="369">
        <v>87464</v>
      </c>
      <c r="AQ57" s="370">
        <v>19</v>
      </c>
      <c r="AR57" s="371">
        <v>31.2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2082503</v>
      </c>
      <c r="AN58" s="375">
        <v>125150</v>
      </c>
      <c r="AO58" s="376">
        <v>65</v>
      </c>
      <c r="AP58" s="377">
        <v>47479</v>
      </c>
      <c r="AQ58" s="378">
        <v>10.199999999999999</v>
      </c>
      <c r="AR58" s="379">
        <v>54.8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2551446</v>
      </c>
      <c r="AN59" s="367">
        <v>156588</v>
      </c>
      <c r="AO59" s="368">
        <v>9.1999999999999993</v>
      </c>
      <c r="AP59" s="369">
        <v>96248</v>
      </c>
      <c r="AQ59" s="370">
        <v>10</v>
      </c>
      <c r="AR59" s="371">
        <v>-0.8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2142570</v>
      </c>
      <c r="AN60" s="375">
        <v>131494</v>
      </c>
      <c r="AO60" s="376">
        <v>5.0999999999999996</v>
      </c>
      <c r="AP60" s="377">
        <v>55768</v>
      </c>
      <c r="AQ60" s="378">
        <v>17.5</v>
      </c>
      <c r="AR60" s="379">
        <v>-12.4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1902405</v>
      </c>
      <c r="AN61" s="382">
        <v>112741</v>
      </c>
      <c r="AO61" s="383">
        <v>13.8</v>
      </c>
      <c r="AP61" s="384">
        <v>78365</v>
      </c>
      <c r="AQ61" s="385">
        <v>7</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1643957</v>
      </c>
      <c r="AN62" s="375">
        <v>97331</v>
      </c>
      <c r="AO62" s="376">
        <v>16.7</v>
      </c>
      <c r="AP62" s="377">
        <v>42852</v>
      </c>
      <c r="AQ62" s="378">
        <v>8.9</v>
      </c>
      <c r="AR62" s="379">
        <v>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sGqKZhk9A+JQyKVks3j6E0p3fEPXdu+dxnQmzTSxuXtN+Prmdmv0M4yIR6aVj5aG8JpbqLI7KNifYspbKhHrA==" saltValue="cjIet/niSfRh02U8S56GL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P1vNHQkp8TR69kPIzfWwRSTcXkSfWacDT5VXwV5rPJbSziQoLUa4RM7MbA/mU8F1sYDcy/MqYgXvtOKsfRZj2Q==" saltValue="0bZD45qzUJQ1WdAWzg/i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h+84gYejep1/e6QEePOdRWRKW+9i9qlo45j97KUOHKoSMddXzjscqibDB2F9j0Ocm8Xs1vbF9DLlm02t51PNSg==" saltValue="4AdCZAH04PwZQ+Gy4I/t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00" t="s">
        <v>3</v>
      </c>
      <c r="D47" s="1200"/>
      <c r="E47" s="1201"/>
      <c r="F47" s="11">
        <v>31</v>
      </c>
      <c r="G47" s="12">
        <v>31.94</v>
      </c>
      <c r="H47" s="12">
        <v>32.32</v>
      </c>
      <c r="I47" s="12">
        <v>31.91</v>
      </c>
      <c r="J47" s="13">
        <v>31.6</v>
      </c>
    </row>
    <row r="48" spans="2:10" ht="57.75" customHeight="1" x14ac:dyDescent="0.15">
      <c r="B48" s="14"/>
      <c r="C48" s="1202" t="s">
        <v>4</v>
      </c>
      <c r="D48" s="1202"/>
      <c r="E48" s="1203"/>
      <c r="F48" s="15">
        <v>0.76</v>
      </c>
      <c r="G48" s="16">
        <v>0.8</v>
      </c>
      <c r="H48" s="16">
        <v>1.1299999999999999</v>
      </c>
      <c r="I48" s="16">
        <v>1.24</v>
      </c>
      <c r="J48" s="17">
        <v>1.84</v>
      </c>
    </row>
    <row r="49" spans="2:10" ht="57.75" customHeight="1" thickBot="1" x14ac:dyDescent="0.2">
      <c r="B49" s="18"/>
      <c r="C49" s="1204" t="s">
        <v>5</v>
      </c>
      <c r="D49" s="1204"/>
      <c r="E49" s="1205"/>
      <c r="F49" s="19">
        <v>13.73</v>
      </c>
      <c r="G49" s="20">
        <v>13.73</v>
      </c>
      <c r="H49" s="20">
        <v>13.9</v>
      </c>
      <c r="I49" s="20">
        <v>8.31</v>
      </c>
      <c r="J49" s="21">
        <v>12.43</v>
      </c>
    </row>
    <row r="50" spans="2:10" ht="13.5" customHeight="1" x14ac:dyDescent="0.15"/>
  </sheetData>
  <sheetProtection algorithmName="SHA-512" hashValue="SWrnZDChv5qEpqYBUheYfXPWz/pQo5VA2y2zzI+Bvx6y6SRSMimLusvdT9HBgdMAL4f7vFHxZyDE362y8yKQYg==" saltValue="IW2bH3nTBfUaNl7BGZP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2022-03-04T07:53:35Z</cp:lastPrinted>
  <dcterms:created xsi:type="dcterms:W3CDTF">2022-02-02T06:04:04Z</dcterms:created>
  <dcterms:modified xsi:type="dcterms:W3CDTF">2022-03-04T07:53:51Z</dcterms:modified>
  <cp:category/>
</cp:coreProperties>
</file>