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4 水質検査DATA\3月\"/>
    </mc:Choice>
  </mc:AlternateContent>
  <xr:revisionPtr revIDLastSave="0" documentId="13_ncr:1_{8DC7141A-6BE3-4385-ACA1-2E72324527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2_宝蔵寺 (12月再分析)" sheetId="9" r:id="rId3"/>
    <sheet name="3_丸尾" sheetId="4" r:id="rId4"/>
    <sheet name="4_上三河" sheetId="5" r:id="rId5"/>
    <sheet name="5_下三河" sheetId="6" r:id="rId6"/>
    <sheet name="6_西徳久" sheetId="7" r:id="rId7"/>
    <sheet name="7_船越" sheetId="8" r:id="rId8"/>
    <sheet name="Sheet1" sheetId="1" r:id="rId9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'2_宝蔵寺 (12月再分析)'!$B$1:$T$58</definedName>
    <definedName name="_xlnm.Print_Area" localSheetId="3">'3_丸尾'!$B$1:$T$58</definedName>
    <definedName name="_xlnm.Print_Area" localSheetId="4">'4_上三河'!$B$1:$T$58</definedName>
    <definedName name="_xlnm.Print_Area" localSheetId="5">'5_下三河'!$B$1:$T$58</definedName>
    <definedName name="_xlnm.Print_Area" localSheetId="6">'6_西徳久'!$B$1:$T$58</definedName>
    <definedName name="_xlnm.Print_Area" localSheetId="7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9" l="1"/>
  <c r="P117" i="9"/>
  <c r="O117" i="9"/>
  <c r="N117" i="9"/>
  <c r="M117" i="9"/>
  <c r="L117" i="9"/>
  <c r="K117" i="9"/>
  <c r="J117" i="9"/>
  <c r="I117" i="9"/>
  <c r="H117" i="9"/>
  <c r="G117" i="9"/>
  <c r="F117" i="9"/>
  <c r="R117" i="9" s="1"/>
  <c r="T58" i="9" s="1"/>
  <c r="Q116" i="9"/>
  <c r="P116" i="9"/>
  <c r="O116" i="9"/>
  <c r="N116" i="9"/>
  <c r="M116" i="9"/>
  <c r="L116" i="9"/>
  <c r="K116" i="9"/>
  <c r="J116" i="9"/>
  <c r="I116" i="9"/>
  <c r="H116" i="9"/>
  <c r="G116" i="9"/>
  <c r="F116" i="9"/>
  <c r="R116" i="9" s="1"/>
  <c r="T57" i="9" s="1"/>
  <c r="Q115" i="9"/>
  <c r="P115" i="9"/>
  <c r="O115" i="9"/>
  <c r="N115" i="9"/>
  <c r="M115" i="9"/>
  <c r="L115" i="9"/>
  <c r="K115" i="9"/>
  <c r="J115" i="9"/>
  <c r="I115" i="9"/>
  <c r="H115" i="9"/>
  <c r="G115" i="9"/>
  <c r="F115" i="9"/>
  <c r="R115" i="9" s="1"/>
  <c r="T56" i="9" s="1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R112" i="9" s="1"/>
  <c r="T53" i="9" s="1"/>
  <c r="Q111" i="9"/>
  <c r="P111" i="9"/>
  <c r="O111" i="9"/>
  <c r="N111" i="9"/>
  <c r="M111" i="9"/>
  <c r="L111" i="9"/>
  <c r="K111" i="9"/>
  <c r="J111" i="9"/>
  <c r="I111" i="9"/>
  <c r="H111" i="9"/>
  <c r="G111" i="9"/>
  <c r="F111" i="9"/>
  <c r="R111" i="9" s="1"/>
  <c r="T52" i="9" s="1"/>
  <c r="Q110" i="9"/>
  <c r="P110" i="9"/>
  <c r="O110" i="9"/>
  <c r="N110" i="9"/>
  <c r="M110" i="9"/>
  <c r="L110" i="9"/>
  <c r="K110" i="9"/>
  <c r="J110" i="9"/>
  <c r="I110" i="9"/>
  <c r="H110" i="9"/>
  <c r="G110" i="9"/>
  <c r="F110" i="9"/>
  <c r="R110" i="9" s="1"/>
  <c r="T51" i="9" s="1"/>
  <c r="Q109" i="9"/>
  <c r="P109" i="9"/>
  <c r="O109" i="9"/>
  <c r="N109" i="9"/>
  <c r="M109" i="9"/>
  <c r="L109" i="9"/>
  <c r="K109" i="9"/>
  <c r="J109" i="9"/>
  <c r="I109" i="9"/>
  <c r="H109" i="9"/>
  <c r="G109" i="9"/>
  <c r="F109" i="9"/>
  <c r="R109" i="9" s="1"/>
  <c r="T50" i="9" s="1"/>
  <c r="Q108" i="9"/>
  <c r="P108" i="9"/>
  <c r="O108" i="9"/>
  <c r="N108" i="9"/>
  <c r="M108" i="9"/>
  <c r="L108" i="9"/>
  <c r="K108" i="9"/>
  <c r="J108" i="9"/>
  <c r="I108" i="9"/>
  <c r="H108" i="9"/>
  <c r="G108" i="9"/>
  <c r="F108" i="9"/>
  <c r="R108" i="9" s="1"/>
  <c r="T49" i="9" s="1"/>
  <c r="Q107" i="9"/>
  <c r="P107" i="9"/>
  <c r="O107" i="9"/>
  <c r="N107" i="9"/>
  <c r="M107" i="9"/>
  <c r="L107" i="9"/>
  <c r="K107" i="9"/>
  <c r="J107" i="9"/>
  <c r="I107" i="9"/>
  <c r="H107" i="9"/>
  <c r="G107" i="9"/>
  <c r="F107" i="9"/>
  <c r="R107" i="9" s="1"/>
  <c r="T48" i="9" s="1"/>
  <c r="Q106" i="9"/>
  <c r="P106" i="9"/>
  <c r="O106" i="9"/>
  <c r="N106" i="9"/>
  <c r="M106" i="9"/>
  <c r="L106" i="9"/>
  <c r="K106" i="9"/>
  <c r="J106" i="9"/>
  <c r="I106" i="9"/>
  <c r="H106" i="9"/>
  <c r="G106" i="9"/>
  <c r="F106" i="9"/>
  <c r="R106" i="9" s="1"/>
  <c r="T47" i="9" s="1"/>
  <c r="Q105" i="9"/>
  <c r="P105" i="9"/>
  <c r="O105" i="9"/>
  <c r="N105" i="9"/>
  <c r="M105" i="9"/>
  <c r="L105" i="9"/>
  <c r="K105" i="9"/>
  <c r="J105" i="9"/>
  <c r="I105" i="9"/>
  <c r="H105" i="9"/>
  <c r="G105" i="9"/>
  <c r="F105" i="9"/>
  <c r="R105" i="9" s="1"/>
  <c r="T46" i="9" s="1"/>
  <c r="Q104" i="9"/>
  <c r="P104" i="9"/>
  <c r="O104" i="9"/>
  <c r="N104" i="9"/>
  <c r="M104" i="9"/>
  <c r="L104" i="9"/>
  <c r="K104" i="9"/>
  <c r="J104" i="9"/>
  <c r="I104" i="9"/>
  <c r="H104" i="9"/>
  <c r="G104" i="9"/>
  <c r="F104" i="9"/>
  <c r="R104" i="9" s="1"/>
  <c r="T45" i="9" s="1"/>
  <c r="Q103" i="9"/>
  <c r="P103" i="9"/>
  <c r="O103" i="9"/>
  <c r="N103" i="9"/>
  <c r="M103" i="9"/>
  <c r="L103" i="9"/>
  <c r="K103" i="9"/>
  <c r="J103" i="9"/>
  <c r="I103" i="9"/>
  <c r="H103" i="9"/>
  <c r="G103" i="9"/>
  <c r="F103" i="9"/>
  <c r="R103" i="9" s="1"/>
  <c r="T44" i="9" s="1"/>
  <c r="Q102" i="9"/>
  <c r="P102" i="9"/>
  <c r="O102" i="9"/>
  <c r="N102" i="9"/>
  <c r="M102" i="9"/>
  <c r="L102" i="9"/>
  <c r="K102" i="9"/>
  <c r="J102" i="9"/>
  <c r="I102" i="9"/>
  <c r="H102" i="9"/>
  <c r="G102" i="9"/>
  <c r="F102" i="9"/>
  <c r="R102" i="9" s="1"/>
  <c r="T43" i="9" s="1"/>
  <c r="Q101" i="9"/>
  <c r="P101" i="9"/>
  <c r="O101" i="9"/>
  <c r="N101" i="9"/>
  <c r="M101" i="9"/>
  <c r="L101" i="9"/>
  <c r="K101" i="9"/>
  <c r="J101" i="9"/>
  <c r="I101" i="9"/>
  <c r="H101" i="9"/>
  <c r="G101" i="9"/>
  <c r="F101" i="9"/>
  <c r="R101" i="9" s="1"/>
  <c r="T42" i="9" s="1"/>
  <c r="Q100" i="9"/>
  <c r="P100" i="9"/>
  <c r="O100" i="9"/>
  <c r="N100" i="9"/>
  <c r="M100" i="9"/>
  <c r="L100" i="9"/>
  <c r="K100" i="9"/>
  <c r="J100" i="9"/>
  <c r="I100" i="9"/>
  <c r="H100" i="9"/>
  <c r="G100" i="9"/>
  <c r="F100" i="9"/>
  <c r="R100" i="9" s="1"/>
  <c r="T41" i="9" s="1"/>
  <c r="Q99" i="9"/>
  <c r="P99" i="9"/>
  <c r="O99" i="9"/>
  <c r="N99" i="9"/>
  <c r="M99" i="9"/>
  <c r="L99" i="9"/>
  <c r="K99" i="9"/>
  <c r="J99" i="9"/>
  <c r="I99" i="9"/>
  <c r="H99" i="9"/>
  <c r="G99" i="9"/>
  <c r="F99" i="9"/>
  <c r="R99" i="9" s="1"/>
  <c r="T40" i="9" s="1"/>
  <c r="Q98" i="9"/>
  <c r="P98" i="9"/>
  <c r="O98" i="9"/>
  <c r="N98" i="9"/>
  <c r="M98" i="9"/>
  <c r="L98" i="9"/>
  <c r="K98" i="9"/>
  <c r="J98" i="9"/>
  <c r="I98" i="9"/>
  <c r="H98" i="9"/>
  <c r="G98" i="9"/>
  <c r="F98" i="9"/>
  <c r="R98" i="9" s="1"/>
  <c r="T39" i="9" s="1"/>
  <c r="Q97" i="9"/>
  <c r="P97" i="9"/>
  <c r="O97" i="9"/>
  <c r="N97" i="9"/>
  <c r="M97" i="9"/>
  <c r="L97" i="9"/>
  <c r="K97" i="9"/>
  <c r="J97" i="9"/>
  <c r="I97" i="9"/>
  <c r="H97" i="9"/>
  <c r="G97" i="9"/>
  <c r="F97" i="9"/>
  <c r="R97" i="9" s="1"/>
  <c r="T38" i="9" s="1"/>
  <c r="Q96" i="9"/>
  <c r="P96" i="9"/>
  <c r="O96" i="9"/>
  <c r="N96" i="9"/>
  <c r="M96" i="9"/>
  <c r="L96" i="9"/>
  <c r="K96" i="9"/>
  <c r="J96" i="9"/>
  <c r="I96" i="9"/>
  <c r="H96" i="9"/>
  <c r="G96" i="9"/>
  <c r="F96" i="9"/>
  <c r="R96" i="9" s="1"/>
  <c r="T37" i="9" s="1"/>
  <c r="Q95" i="9"/>
  <c r="P95" i="9"/>
  <c r="O95" i="9"/>
  <c r="N95" i="9"/>
  <c r="M95" i="9"/>
  <c r="L95" i="9"/>
  <c r="K95" i="9"/>
  <c r="J95" i="9"/>
  <c r="I95" i="9"/>
  <c r="H95" i="9"/>
  <c r="G95" i="9"/>
  <c r="F95" i="9"/>
  <c r="R95" i="9" s="1"/>
  <c r="T36" i="9" s="1"/>
  <c r="Q94" i="9"/>
  <c r="P94" i="9"/>
  <c r="O94" i="9"/>
  <c r="N94" i="9"/>
  <c r="M94" i="9"/>
  <c r="L94" i="9"/>
  <c r="K94" i="9"/>
  <c r="J94" i="9"/>
  <c r="I94" i="9"/>
  <c r="H94" i="9"/>
  <c r="G94" i="9"/>
  <c r="F94" i="9"/>
  <c r="R94" i="9" s="1"/>
  <c r="T35" i="9" s="1"/>
  <c r="Q93" i="9"/>
  <c r="P93" i="9"/>
  <c r="O93" i="9"/>
  <c r="N93" i="9"/>
  <c r="M93" i="9"/>
  <c r="L93" i="9"/>
  <c r="K93" i="9"/>
  <c r="J93" i="9"/>
  <c r="I93" i="9"/>
  <c r="H93" i="9"/>
  <c r="G93" i="9"/>
  <c r="F93" i="9"/>
  <c r="R93" i="9" s="1"/>
  <c r="T34" i="9" s="1"/>
  <c r="Q92" i="9"/>
  <c r="P92" i="9"/>
  <c r="O92" i="9"/>
  <c r="N92" i="9"/>
  <c r="M92" i="9"/>
  <c r="L92" i="9"/>
  <c r="K92" i="9"/>
  <c r="J92" i="9"/>
  <c r="I92" i="9"/>
  <c r="H92" i="9"/>
  <c r="G92" i="9"/>
  <c r="F92" i="9"/>
  <c r="R92" i="9" s="1"/>
  <c r="T33" i="9" s="1"/>
  <c r="Q91" i="9"/>
  <c r="P91" i="9"/>
  <c r="O91" i="9"/>
  <c r="N91" i="9"/>
  <c r="M91" i="9"/>
  <c r="L91" i="9"/>
  <c r="K91" i="9"/>
  <c r="J91" i="9"/>
  <c r="I91" i="9"/>
  <c r="H91" i="9"/>
  <c r="G91" i="9"/>
  <c r="F91" i="9"/>
  <c r="R91" i="9" s="1"/>
  <c r="T32" i="9" s="1"/>
  <c r="Q90" i="9"/>
  <c r="P90" i="9"/>
  <c r="O90" i="9"/>
  <c r="N90" i="9"/>
  <c r="M90" i="9"/>
  <c r="L90" i="9"/>
  <c r="K90" i="9"/>
  <c r="J90" i="9"/>
  <c r="I90" i="9"/>
  <c r="H90" i="9"/>
  <c r="G90" i="9"/>
  <c r="F90" i="9"/>
  <c r="R90" i="9" s="1"/>
  <c r="T31" i="9" s="1"/>
  <c r="Q89" i="9"/>
  <c r="P89" i="9"/>
  <c r="O89" i="9"/>
  <c r="N89" i="9"/>
  <c r="M89" i="9"/>
  <c r="L89" i="9"/>
  <c r="K89" i="9"/>
  <c r="J89" i="9"/>
  <c r="I89" i="9"/>
  <c r="H89" i="9"/>
  <c r="G89" i="9"/>
  <c r="F89" i="9"/>
  <c r="R89" i="9" s="1"/>
  <c r="T30" i="9" s="1"/>
  <c r="Q88" i="9"/>
  <c r="P88" i="9"/>
  <c r="O88" i="9"/>
  <c r="N88" i="9"/>
  <c r="M88" i="9"/>
  <c r="L88" i="9"/>
  <c r="K88" i="9"/>
  <c r="J88" i="9"/>
  <c r="I88" i="9"/>
  <c r="H88" i="9"/>
  <c r="G88" i="9"/>
  <c r="F88" i="9"/>
  <c r="R88" i="9" s="1"/>
  <c r="T29" i="9" s="1"/>
  <c r="Q87" i="9"/>
  <c r="P87" i="9"/>
  <c r="O87" i="9"/>
  <c r="N87" i="9"/>
  <c r="M87" i="9"/>
  <c r="L87" i="9"/>
  <c r="K87" i="9"/>
  <c r="J87" i="9"/>
  <c r="I87" i="9"/>
  <c r="H87" i="9"/>
  <c r="G87" i="9"/>
  <c r="F87" i="9"/>
  <c r="R87" i="9" s="1"/>
  <c r="T28" i="9" s="1"/>
  <c r="Q86" i="9"/>
  <c r="P86" i="9"/>
  <c r="O86" i="9"/>
  <c r="N86" i="9"/>
  <c r="M86" i="9"/>
  <c r="L86" i="9"/>
  <c r="K86" i="9"/>
  <c r="J86" i="9"/>
  <c r="I86" i="9"/>
  <c r="H86" i="9"/>
  <c r="G86" i="9"/>
  <c r="F86" i="9"/>
  <c r="R86" i="9" s="1"/>
  <c r="T27" i="9" s="1"/>
  <c r="Q85" i="9"/>
  <c r="P85" i="9"/>
  <c r="O85" i="9"/>
  <c r="N85" i="9"/>
  <c r="M85" i="9"/>
  <c r="L85" i="9"/>
  <c r="K85" i="9"/>
  <c r="J85" i="9"/>
  <c r="I85" i="9"/>
  <c r="H85" i="9"/>
  <c r="G85" i="9"/>
  <c r="F85" i="9"/>
  <c r="R85" i="9" s="1"/>
  <c r="T26" i="9" s="1"/>
  <c r="Q84" i="9"/>
  <c r="P84" i="9"/>
  <c r="O84" i="9"/>
  <c r="N84" i="9"/>
  <c r="M84" i="9"/>
  <c r="L84" i="9"/>
  <c r="K84" i="9"/>
  <c r="J84" i="9"/>
  <c r="I84" i="9"/>
  <c r="H84" i="9"/>
  <c r="G84" i="9"/>
  <c r="F84" i="9"/>
  <c r="R84" i="9" s="1"/>
  <c r="T25" i="9" s="1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T24" i="9" s="1"/>
  <c r="Q82" i="9"/>
  <c r="P82" i="9"/>
  <c r="O82" i="9"/>
  <c r="N82" i="9"/>
  <c r="M82" i="9"/>
  <c r="L82" i="9"/>
  <c r="K82" i="9"/>
  <c r="J82" i="9"/>
  <c r="I82" i="9"/>
  <c r="H82" i="9"/>
  <c r="G82" i="9"/>
  <c r="F82" i="9"/>
  <c r="R82" i="9" s="1"/>
  <c r="T23" i="9" s="1"/>
  <c r="Q81" i="9"/>
  <c r="P81" i="9"/>
  <c r="O81" i="9"/>
  <c r="N81" i="9"/>
  <c r="M81" i="9"/>
  <c r="L81" i="9"/>
  <c r="K81" i="9"/>
  <c r="J81" i="9"/>
  <c r="I81" i="9"/>
  <c r="H81" i="9"/>
  <c r="G81" i="9"/>
  <c r="F81" i="9"/>
  <c r="R81" i="9" s="1"/>
  <c r="T22" i="9" s="1"/>
  <c r="Q80" i="9"/>
  <c r="P80" i="9"/>
  <c r="O80" i="9"/>
  <c r="N80" i="9"/>
  <c r="M80" i="9"/>
  <c r="L80" i="9"/>
  <c r="K80" i="9"/>
  <c r="J80" i="9"/>
  <c r="I80" i="9"/>
  <c r="H80" i="9"/>
  <c r="G80" i="9"/>
  <c r="F80" i="9"/>
  <c r="R80" i="9" s="1"/>
  <c r="T21" i="9" s="1"/>
  <c r="Q79" i="9"/>
  <c r="P79" i="9"/>
  <c r="O79" i="9"/>
  <c r="N79" i="9"/>
  <c r="M79" i="9"/>
  <c r="L79" i="9"/>
  <c r="K79" i="9"/>
  <c r="J79" i="9"/>
  <c r="I79" i="9"/>
  <c r="H79" i="9"/>
  <c r="G79" i="9"/>
  <c r="F79" i="9"/>
  <c r="R79" i="9" s="1"/>
  <c r="T20" i="9" s="1"/>
  <c r="Q78" i="9"/>
  <c r="P78" i="9"/>
  <c r="O78" i="9"/>
  <c r="N78" i="9"/>
  <c r="M78" i="9"/>
  <c r="L78" i="9"/>
  <c r="K78" i="9"/>
  <c r="J78" i="9"/>
  <c r="I78" i="9"/>
  <c r="H78" i="9"/>
  <c r="G78" i="9"/>
  <c r="F78" i="9"/>
  <c r="R78" i="9" s="1"/>
  <c r="T19" i="9" s="1"/>
  <c r="Q77" i="9"/>
  <c r="P77" i="9"/>
  <c r="O77" i="9"/>
  <c r="N77" i="9"/>
  <c r="M77" i="9"/>
  <c r="L77" i="9"/>
  <c r="K77" i="9"/>
  <c r="J77" i="9"/>
  <c r="I77" i="9"/>
  <c r="H77" i="9"/>
  <c r="G77" i="9"/>
  <c r="F77" i="9"/>
  <c r="R77" i="9" s="1"/>
  <c r="T18" i="9" s="1"/>
  <c r="Q76" i="9"/>
  <c r="P76" i="9"/>
  <c r="O76" i="9"/>
  <c r="N76" i="9"/>
  <c r="M76" i="9"/>
  <c r="L76" i="9"/>
  <c r="K76" i="9"/>
  <c r="J76" i="9"/>
  <c r="I76" i="9"/>
  <c r="H76" i="9"/>
  <c r="G76" i="9"/>
  <c r="F76" i="9"/>
  <c r="R76" i="9" s="1"/>
  <c r="T17" i="9" s="1"/>
  <c r="Q75" i="9"/>
  <c r="P75" i="9"/>
  <c r="O75" i="9"/>
  <c r="N75" i="9"/>
  <c r="M75" i="9"/>
  <c r="L75" i="9"/>
  <c r="K75" i="9"/>
  <c r="J75" i="9"/>
  <c r="I75" i="9"/>
  <c r="H75" i="9"/>
  <c r="G75" i="9"/>
  <c r="F75" i="9"/>
  <c r="R75" i="9" s="1"/>
  <c r="T16" i="9" s="1"/>
  <c r="Q74" i="9"/>
  <c r="P74" i="9"/>
  <c r="O74" i="9"/>
  <c r="N74" i="9"/>
  <c r="M74" i="9"/>
  <c r="L74" i="9"/>
  <c r="K74" i="9"/>
  <c r="J74" i="9"/>
  <c r="I74" i="9"/>
  <c r="H74" i="9"/>
  <c r="G74" i="9"/>
  <c r="F74" i="9"/>
  <c r="R74" i="9" s="1"/>
  <c r="T15" i="9" s="1"/>
  <c r="Q73" i="9"/>
  <c r="P73" i="9"/>
  <c r="O73" i="9"/>
  <c r="N73" i="9"/>
  <c r="M73" i="9"/>
  <c r="L73" i="9"/>
  <c r="K73" i="9"/>
  <c r="J73" i="9"/>
  <c r="I73" i="9"/>
  <c r="H73" i="9"/>
  <c r="G73" i="9"/>
  <c r="F73" i="9"/>
  <c r="R73" i="9" s="1"/>
  <c r="T14" i="9" s="1"/>
  <c r="Q72" i="9"/>
  <c r="P72" i="9"/>
  <c r="O72" i="9"/>
  <c r="N72" i="9"/>
  <c r="M72" i="9"/>
  <c r="L72" i="9"/>
  <c r="K72" i="9"/>
  <c r="J72" i="9"/>
  <c r="I72" i="9"/>
  <c r="H72" i="9"/>
  <c r="G72" i="9"/>
  <c r="F72" i="9"/>
  <c r="R72" i="9" s="1"/>
  <c r="T13" i="9" s="1"/>
  <c r="Q71" i="9"/>
  <c r="P71" i="9"/>
  <c r="O71" i="9"/>
  <c r="N71" i="9"/>
  <c r="M71" i="9"/>
  <c r="L71" i="9"/>
  <c r="K71" i="9"/>
  <c r="J71" i="9"/>
  <c r="I71" i="9"/>
  <c r="H71" i="9"/>
  <c r="G71" i="9"/>
  <c r="F71" i="9"/>
  <c r="R71" i="9" s="1"/>
  <c r="T12" i="9" s="1"/>
  <c r="Q70" i="9"/>
  <c r="P70" i="9"/>
  <c r="O70" i="9"/>
  <c r="N70" i="9"/>
  <c r="M70" i="9"/>
  <c r="L70" i="9"/>
  <c r="K70" i="9"/>
  <c r="J70" i="9"/>
  <c r="I70" i="9"/>
  <c r="H70" i="9"/>
  <c r="G70" i="9"/>
  <c r="F70" i="9"/>
  <c r="R70" i="9" s="1"/>
  <c r="T11" i="9" s="1"/>
  <c r="Q69" i="9"/>
  <c r="P69" i="9"/>
  <c r="O69" i="9"/>
  <c r="N69" i="9"/>
  <c r="M69" i="9"/>
  <c r="L69" i="9"/>
  <c r="K69" i="9"/>
  <c r="J69" i="9"/>
  <c r="I69" i="9"/>
  <c r="H69" i="9"/>
  <c r="G69" i="9"/>
  <c r="F69" i="9"/>
  <c r="R69" i="9" s="1"/>
  <c r="T10" i="9" s="1"/>
  <c r="Q68" i="9"/>
  <c r="P68" i="9"/>
  <c r="O68" i="9"/>
  <c r="N68" i="9"/>
  <c r="M68" i="9"/>
  <c r="L68" i="9"/>
  <c r="K68" i="9"/>
  <c r="J68" i="9"/>
  <c r="I68" i="9"/>
  <c r="H68" i="9"/>
  <c r="G68" i="9"/>
  <c r="F68" i="9"/>
  <c r="R68" i="9" s="1"/>
  <c r="T9" i="9" s="1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R66" i="9" s="1"/>
  <c r="T7" i="9" s="1"/>
  <c r="Q65" i="9"/>
  <c r="P65" i="9"/>
  <c r="O65" i="9"/>
  <c r="N65" i="9"/>
  <c r="M65" i="9"/>
  <c r="L65" i="9"/>
  <c r="K65" i="9"/>
  <c r="J65" i="9"/>
  <c r="I65" i="9"/>
  <c r="H65" i="9"/>
  <c r="G65" i="9"/>
  <c r="F65" i="9"/>
  <c r="R65" i="9" s="1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Y57" i="9" s="1"/>
  <c r="AA56" i="9"/>
  <c r="Z56" i="9"/>
  <c r="X56" i="9"/>
  <c r="W56" i="9"/>
  <c r="S56" i="9" s="1"/>
  <c r="AA55" i="9"/>
  <c r="Z55" i="9"/>
  <c r="X55" i="9"/>
  <c r="W55" i="9"/>
  <c r="Y55" i="9" s="1"/>
  <c r="AA54" i="9"/>
  <c r="Z54" i="9"/>
  <c r="X54" i="9"/>
  <c r="W54" i="9"/>
  <c r="Y54" i="9" s="1"/>
  <c r="AA53" i="9"/>
  <c r="Z53" i="9"/>
  <c r="X53" i="9"/>
  <c r="W53" i="9"/>
  <c r="AA52" i="9"/>
  <c r="Z52" i="9"/>
  <c r="X52" i="9"/>
  <c r="W52" i="9"/>
  <c r="R52" i="9" s="1"/>
  <c r="AA51" i="9"/>
  <c r="Z51" i="9"/>
  <c r="X51" i="9"/>
  <c r="S51" i="9" s="1"/>
  <c r="W51" i="9"/>
  <c r="Y51" i="9" s="1"/>
  <c r="R51" i="9" s="1"/>
  <c r="AA50" i="9"/>
  <c r="Z50" i="9"/>
  <c r="X50" i="9"/>
  <c r="S50" i="9" s="1"/>
  <c r="W50" i="9"/>
  <c r="Y50" i="9" s="1"/>
  <c r="AA49" i="9"/>
  <c r="Z49" i="9"/>
  <c r="X49" i="9"/>
  <c r="S49" i="9" s="1"/>
  <c r="W49" i="9"/>
  <c r="Y49" i="9" s="1"/>
  <c r="AA48" i="9"/>
  <c r="Z48" i="9"/>
  <c r="X48" i="9"/>
  <c r="S48" i="9" s="1"/>
  <c r="W48" i="9"/>
  <c r="Y48" i="9" s="1"/>
  <c r="R48" i="9" s="1"/>
  <c r="AA47" i="9"/>
  <c r="Z47" i="9"/>
  <c r="X47" i="9"/>
  <c r="S47" i="9" s="1"/>
  <c r="W47" i="9"/>
  <c r="AA46" i="9"/>
  <c r="Z46" i="9"/>
  <c r="X46" i="9"/>
  <c r="S46" i="9" s="1"/>
  <c r="W46" i="9"/>
  <c r="AA45" i="9"/>
  <c r="Z45" i="9"/>
  <c r="X45" i="9"/>
  <c r="W45" i="9"/>
  <c r="AA44" i="9"/>
  <c r="Z44" i="9"/>
  <c r="X44" i="9"/>
  <c r="W44" i="9"/>
  <c r="AA43" i="9"/>
  <c r="Z43" i="9"/>
  <c r="X43" i="9"/>
  <c r="S43" i="9" s="1"/>
  <c r="W43" i="9"/>
  <c r="AA42" i="9"/>
  <c r="Z42" i="9"/>
  <c r="X42" i="9"/>
  <c r="S42" i="9" s="1"/>
  <c r="W42" i="9"/>
  <c r="AA41" i="9"/>
  <c r="Z41" i="9"/>
  <c r="X41" i="9"/>
  <c r="S41" i="9" s="1"/>
  <c r="W41" i="9"/>
  <c r="AA40" i="9"/>
  <c r="Z40" i="9"/>
  <c r="X40" i="9"/>
  <c r="S40" i="9" s="1"/>
  <c r="W40" i="9"/>
  <c r="AA39" i="9"/>
  <c r="Z39" i="9"/>
  <c r="X39" i="9"/>
  <c r="S39" i="9" s="1"/>
  <c r="W39" i="9"/>
  <c r="AA38" i="9"/>
  <c r="Z38" i="9"/>
  <c r="X38" i="9"/>
  <c r="S38" i="9" s="1"/>
  <c r="W38" i="9"/>
  <c r="Y38" i="9" s="1"/>
  <c r="AA37" i="9"/>
  <c r="Z37" i="9"/>
  <c r="X37" i="9"/>
  <c r="S37" i="9" s="1"/>
  <c r="W37" i="9"/>
  <c r="AA36" i="9"/>
  <c r="Z36" i="9"/>
  <c r="X36" i="9"/>
  <c r="S36" i="9" s="1"/>
  <c r="W36" i="9"/>
  <c r="AA35" i="9"/>
  <c r="Z35" i="9"/>
  <c r="X35" i="9"/>
  <c r="S35" i="9" s="1"/>
  <c r="W35" i="9"/>
  <c r="Y35" i="9" s="1"/>
  <c r="AA34" i="9"/>
  <c r="Z34" i="9"/>
  <c r="X34" i="9"/>
  <c r="S34" i="9" s="1"/>
  <c r="W34" i="9"/>
  <c r="AA33" i="9"/>
  <c r="Z33" i="9"/>
  <c r="X33" i="9"/>
  <c r="S33" i="9" s="1"/>
  <c r="W33" i="9"/>
  <c r="AA32" i="9"/>
  <c r="Z32" i="9"/>
  <c r="X32" i="9"/>
  <c r="S32" i="9" s="1"/>
  <c r="W32" i="9"/>
  <c r="Y32" i="9" s="1"/>
  <c r="AA31" i="9"/>
  <c r="Z31" i="9"/>
  <c r="X31" i="9"/>
  <c r="S31" i="9" s="1"/>
  <c r="W31" i="9"/>
  <c r="AA30" i="9"/>
  <c r="Z30" i="9"/>
  <c r="X30" i="9"/>
  <c r="S30" i="9" s="1"/>
  <c r="W30" i="9"/>
  <c r="AA29" i="9"/>
  <c r="Z29" i="9"/>
  <c r="X29" i="9"/>
  <c r="S29" i="9" s="1"/>
  <c r="W29" i="9"/>
  <c r="AA28" i="9"/>
  <c r="Z28" i="9"/>
  <c r="X28" i="9"/>
  <c r="S28" i="9" s="1"/>
  <c r="W28" i="9"/>
  <c r="AA27" i="9"/>
  <c r="Z27" i="9"/>
  <c r="X27" i="9"/>
  <c r="S27" i="9" s="1"/>
  <c r="W27" i="9"/>
  <c r="AA26" i="9"/>
  <c r="Z26" i="9"/>
  <c r="X26" i="9"/>
  <c r="S26" i="9" s="1"/>
  <c r="W26" i="9"/>
  <c r="AA25" i="9"/>
  <c r="Z25" i="9"/>
  <c r="X25" i="9"/>
  <c r="S25" i="9" s="1"/>
  <c r="W25" i="9"/>
  <c r="AA24" i="9"/>
  <c r="Z24" i="9"/>
  <c r="X24" i="9"/>
  <c r="S24" i="9" s="1"/>
  <c r="W24" i="9"/>
  <c r="AA23" i="9"/>
  <c r="Z23" i="9"/>
  <c r="X23" i="9"/>
  <c r="S23" i="9" s="1"/>
  <c r="W23" i="9"/>
  <c r="AA22" i="9"/>
  <c r="Z22" i="9"/>
  <c r="X22" i="9"/>
  <c r="S22" i="9" s="1"/>
  <c r="W22" i="9"/>
  <c r="AA21" i="9"/>
  <c r="Z21" i="9"/>
  <c r="X21" i="9"/>
  <c r="S21" i="9" s="1"/>
  <c r="W21" i="9"/>
  <c r="AA20" i="9"/>
  <c r="Z20" i="9"/>
  <c r="X20" i="9"/>
  <c r="S20" i="9" s="1"/>
  <c r="W20" i="9"/>
  <c r="AA19" i="9"/>
  <c r="Z19" i="9"/>
  <c r="X19" i="9"/>
  <c r="S19" i="9" s="1"/>
  <c r="W19" i="9"/>
  <c r="AA18" i="9"/>
  <c r="Z18" i="9"/>
  <c r="X18" i="9"/>
  <c r="S18" i="9" s="1"/>
  <c r="W18" i="9"/>
  <c r="AA17" i="9"/>
  <c r="Z17" i="9"/>
  <c r="X17" i="9"/>
  <c r="S17" i="9" s="1"/>
  <c r="W17" i="9"/>
  <c r="AA16" i="9"/>
  <c r="Z16" i="9"/>
  <c r="X16" i="9"/>
  <c r="S16" i="9" s="1"/>
  <c r="W16" i="9"/>
  <c r="AA15" i="9"/>
  <c r="Z15" i="9"/>
  <c r="X15" i="9"/>
  <c r="S15" i="9" s="1"/>
  <c r="W15" i="9"/>
  <c r="AA14" i="9"/>
  <c r="Z14" i="9"/>
  <c r="X14" i="9"/>
  <c r="S14" i="9" s="1"/>
  <c r="W14" i="9"/>
  <c r="AA13" i="9"/>
  <c r="Z13" i="9"/>
  <c r="X13" i="9"/>
  <c r="S13" i="9" s="1"/>
  <c r="W13" i="9"/>
  <c r="AA12" i="9"/>
  <c r="Z12" i="9"/>
  <c r="X12" i="9"/>
  <c r="S12" i="9" s="1"/>
  <c r="W12" i="9"/>
  <c r="AA11" i="9"/>
  <c r="Z11" i="9"/>
  <c r="X11" i="9"/>
  <c r="S11" i="9" s="1"/>
  <c r="W11" i="9"/>
  <c r="AA10" i="9"/>
  <c r="Z10" i="9"/>
  <c r="X10" i="9"/>
  <c r="S10" i="9" s="1"/>
  <c r="W10" i="9"/>
  <c r="Y10" i="9" s="1"/>
  <c r="AA9" i="9"/>
  <c r="Z9" i="9"/>
  <c r="X9" i="9"/>
  <c r="S9" i="9" s="1"/>
  <c r="W9" i="9"/>
  <c r="AA8" i="9"/>
  <c r="Z8" i="9"/>
  <c r="X8" i="9"/>
  <c r="W8" i="9"/>
  <c r="Y8" i="9" s="1"/>
  <c r="AA7" i="9"/>
  <c r="Z7" i="9"/>
  <c r="X7" i="9"/>
  <c r="W7" i="9"/>
  <c r="R7" i="9" s="1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S51" i="8" s="1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W47" i="8"/>
  <c r="AA46" i="8"/>
  <c r="Z46" i="8"/>
  <c r="X46" i="8"/>
  <c r="S46" i="8" s="1"/>
  <c r="W46" i="8"/>
  <c r="AA45" i="8"/>
  <c r="Z45" i="8"/>
  <c r="X45" i="8"/>
  <c r="W45" i="8"/>
  <c r="AA44" i="8"/>
  <c r="Z44" i="8"/>
  <c r="X44" i="8"/>
  <c r="W44" i="8"/>
  <c r="AA43" i="8"/>
  <c r="Z43" i="8"/>
  <c r="X43" i="8"/>
  <c r="S43" i="8" s="1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AA24" i="8"/>
  <c r="Z24" i="8"/>
  <c r="X24" i="8"/>
  <c r="S24" i="8" s="1"/>
  <c r="W24" i="8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AA10" i="8"/>
  <c r="Z10" i="8"/>
  <c r="X10" i="8"/>
  <c r="S10" i="8" s="1"/>
  <c r="W10" i="8"/>
  <c r="AA9" i="8"/>
  <c r="Z9" i="8"/>
  <c r="X9" i="8"/>
  <c r="S9" i="8" s="1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S48" i="6" s="1"/>
  <c r="W48" i="6"/>
  <c r="AA47" i="6"/>
  <c r="Z47" i="6"/>
  <c r="X47" i="6"/>
  <c r="S47" i="6" s="1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AA39" i="6"/>
  <c r="Z39" i="6"/>
  <c r="X39" i="6"/>
  <c r="S39" i="6" s="1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S36" i="6" s="1"/>
  <c r="W36" i="6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AA32" i="6"/>
  <c r="Z32" i="6"/>
  <c r="X32" i="6"/>
  <c r="W32" i="6"/>
  <c r="AA31" i="6"/>
  <c r="Z31" i="6"/>
  <c r="X31" i="6"/>
  <c r="S31" i="6" s="1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AA27" i="6"/>
  <c r="Z27" i="6"/>
  <c r="X27" i="6"/>
  <c r="S27" i="6" s="1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S23" i="6" s="1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W20" i="6"/>
  <c r="AA19" i="6"/>
  <c r="Z19" i="6"/>
  <c r="X19" i="6"/>
  <c r="S19" i="6" s="1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W51" i="5"/>
  <c r="AA50" i="5"/>
  <c r="Z50" i="5"/>
  <c r="X50" i="5"/>
  <c r="S50" i="5" s="1"/>
  <c r="W50" i="5"/>
  <c r="AA49" i="5"/>
  <c r="Z49" i="5"/>
  <c r="X49" i="5"/>
  <c r="S49" i="5" s="1"/>
  <c r="W49" i="5"/>
  <c r="AA48" i="5"/>
  <c r="Z48" i="5"/>
  <c r="X48" i="5"/>
  <c r="S48" i="5" s="1"/>
  <c r="W48" i="5"/>
  <c r="Y48" i="5" s="1"/>
  <c r="AA47" i="5"/>
  <c r="Z47" i="5"/>
  <c r="X47" i="5"/>
  <c r="S47" i="5" s="1"/>
  <c r="W47" i="5"/>
  <c r="Y47" i="5" s="1"/>
  <c r="AA46" i="5"/>
  <c r="Z46" i="5"/>
  <c r="X46" i="5"/>
  <c r="S46" i="5" s="1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S42" i="5" s="1"/>
  <c r="W42" i="5"/>
  <c r="AA41" i="5"/>
  <c r="Z41" i="5"/>
  <c r="X41" i="5"/>
  <c r="S41" i="5" s="1"/>
  <c r="W41" i="5"/>
  <c r="AA40" i="5"/>
  <c r="Z40" i="5"/>
  <c r="X40" i="5"/>
  <c r="S40" i="5" s="1"/>
  <c r="W40" i="5"/>
  <c r="AA39" i="5"/>
  <c r="Z39" i="5"/>
  <c r="X39" i="5"/>
  <c r="S39" i="5" s="1"/>
  <c r="W39" i="5"/>
  <c r="AA38" i="5"/>
  <c r="Z38" i="5"/>
  <c r="X38" i="5"/>
  <c r="S38" i="5" s="1"/>
  <c r="W38" i="5"/>
  <c r="AA37" i="5"/>
  <c r="Z37" i="5"/>
  <c r="X37" i="5"/>
  <c r="S37" i="5" s="1"/>
  <c r="W37" i="5"/>
  <c r="AA36" i="5"/>
  <c r="Z36" i="5"/>
  <c r="X36" i="5"/>
  <c r="S36" i="5" s="1"/>
  <c r="W36" i="5"/>
  <c r="AA35" i="5"/>
  <c r="Z35" i="5"/>
  <c r="X35" i="5"/>
  <c r="S35" i="5" s="1"/>
  <c r="W35" i="5"/>
  <c r="AA34" i="5"/>
  <c r="Z34" i="5"/>
  <c r="X34" i="5"/>
  <c r="S34" i="5" s="1"/>
  <c r="W34" i="5"/>
  <c r="AA33" i="5"/>
  <c r="Z33" i="5"/>
  <c r="X33" i="5"/>
  <c r="S33" i="5" s="1"/>
  <c r="W33" i="5"/>
  <c r="AA32" i="5"/>
  <c r="Z32" i="5"/>
  <c r="X32" i="5"/>
  <c r="S32" i="5" s="1"/>
  <c r="W32" i="5"/>
  <c r="AA31" i="5"/>
  <c r="Z31" i="5"/>
  <c r="X31" i="5"/>
  <c r="S31" i="5" s="1"/>
  <c r="W31" i="5"/>
  <c r="AA30" i="5"/>
  <c r="Z30" i="5"/>
  <c r="X30" i="5"/>
  <c r="S30" i="5" s="1"/>
  <c r="W30" i="5"/>
  <c r="AA29" i="5"/>
  <c r="Z29" i="5"/>
  <c r="X29" i="5"/>
  <c r="S29" i="5" s="1"/>
  <c r="W29" i="5"/>
  <c r="AA28" i="5"/>
  <c r="Z28" i="5"/>
  <c r="X28" i="5"/>
  <c r="S28" i="5" s="1"/>
  <c r="W28" i="5"/>
  <c r="AA27" i="5"/>
  <c r="Z27" i="5"/>
  <c r="X27" i="5"/>
  <c r="S27" i="5" s="1"/>
  <c r="W27" i="5"/>
  <c r="AA26" i="5"/>
  <c r="Z26" i="5"/>
  <c r="X26" i="5"/>
  <c r="S26" i="5" s="1"/>
  <c r="W26" i="5"/>
  <c r="AA25" i="5"/>
  <c r="Z25" i="5"/>
  <c r="X25" i="5"/>
  <c r="S25" i="5" s="1"/>
  <c r="W25" i="5"/>
  <c r="AA24" i="5"/>
  <c r="Z24" i="5"/>
  <c r="X24" i="5"/>
  <c r="S24" i="5" s="1"/>
  <c r="W24" i="5"/>
  <c r="AA23" i="5"/>
  <c r="Z23" i="5"/>
  <c r="X23" i="5"/>
  <c r="S23" i="5" s="1"/>
  <c r="W23" i="5"/>
  <c r="AA22" i="5"/>
  <c r="Z22" i="5"/>
  <c r="X22" i="5"/>
  <c r="S22" i="5" s="1"/>
  <c r="W22" i="5"/>
  <c r="AA21" i="5"/>
  <c r="Z21" i="5"/>
  <c r="X21" i="5"/>
  <c r="S21" i="5" s="1"/>
  <c r="W21" i="5"/>
  <c r="AA20" i="5"/>
  <c r="Z20" i="5"/>
  <c r="X20" i="5"/>
  <c r="S20" i="5" s="1"/>
  <c r="W20" i="5"/>
  <c r="AA19" i="5"/>
  <c r="Z19" i="5"/>
  <c r="X19" i="5"/>
  <c r="S19" i="5" s="1"/>
  <c r="W19" i="5"/>
  <c r="AA18" i="5"/>
  <c r="Z18" i="5"/>
  <c r="X18" i="5"/>
  <c r="S18" i="5" s="1"/>
  <c r="W18" i="5"/>
  <c r="AA17" i="5"/>
  <c r="Z17" i="5"/>
  <c r="X17" i="5"/>
  <c r="S17" i="5" s="1"/>
  <c r="W17" i="5"/>
  <c r="AA16" i="5"/>
  <c r="Z16" i="5"/>
  <c r="X16" i="5"/>
  <c r="S16" i="5" s="1"/>
  <c r="W16" i="5"/>
  <c r="AA15" i="5"/>
  <c r="Z15" i="5"/>
  <c r="X15" i="5"/>
  <c r="S15" i="5" s="1"/>
  <c r="W15" i="5"/>
  <c r="AA14" i="5"/>
  <c r="Z14" i="5"/>
  <c r="X14" i="5"/>
  <c r="S14" i="5" s="1"/>
  <c r="W14" i="5"/>
  <c r="AA13" i="5"/>
  <c r="Z13" i="5"/>
  <c r="X13" i="5"/>
  <c r="S13" i="5" s="1"/>
  <c r="W13" i="5"/>
  <c r="AA12" i="5"/>
  <c r="Z12" i="5"/>
  <c r="X12" i="5"/>
  <c r="S12" i="5" s="1"/>
  <c r="W12" i="5"/>
  <c r="AA11" i="5"/>
  <c r="Z11" i="5"/>
  <c r="X11" i="5"/>
  <c r="S11" i="5" s="1"/>
  <c r="W11" i="5"/>
  <c r="AA10" i="5"/>
  <c r="Z10" i="5"/>
  <c r="X10" i="5"/>
  <c r="S10" i="5" s="1"/>
  <c r="W10" i="5"/>
  <c r="AA9" i="5"/>
  <c r="Z9" i="5"/>
  <c r="X9" i="5"/>
  <c r="S9" i="5" s="1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S50" i="2" s="1"/>
  <c r="W50" i="2"/>
  <c r="AA49" i="2"/>
  <c r="Z49" i="2"/>
  <c r="X49" i="2"/>
  <c r="S49" i="2" s="1"/>
  <c r="W49" i="2"/>
  <c r="AA48" i="2"/>
  <c r="Z48" i="2"/>
  <c r="X48" i="2"/>
  <c r="S48" i="2" s="1"/>
  <c r="W48" i="2"/>
  <c r="AA47" i="2"/>
  <c r="Z47" i="2"/>
  <c r="X47" i="2"/>
  <c r="S47" i="2" s="1"/>
  <c r="W47" i="2"/>
  <c r="AA46" i="2"/>
  <c r="Z46" i="2"/>
  <c r="X46" i="2"/>
  <c r="W46" i="2"/>
  <c r="AA45" i="2"/>
  <c r="Z45" i="2"/>
  <c r="X45" i="2"/>
  <c r="S45" i="2" s="1"/>
  <c r="W45" i="2"/>
  <c r="AA44" i="2"/>
  <c r="Z44" i="2"/>
  <c r="X44" i="2"/>
  <c r="W44" i="2"/>
  <c r="AA43" i="2"/>
  <c r="Z43" i="2"/>
  <c r="X43" i="2"/>
  <c r="W43" i="2"/>
  <c r="AA42" i="2"/>
  <c r="Z42" i="2"/>
  <c r="X42" i="2"/>
  <c r="S42" i="2" s="1"/>
  <c r="W42" i="2"/>
  <c r="AA41" i="2"/>
  <c r="Z41" i="2"/>
  <c r="X41" i="2"/>
  <c r="S41" i="2" s="1"/>
  <c r="W41" i="2"/>
  <c r="AA40" i="2"/>
  <c r="Z40" i="2"/>
  <c r="X40" i="2"/>
  <c r="S40" i="2" s="1"/>
  <c r="W40" i="2"/>
  <c r="AA39" i="2"/>
  <c r="Z39" i="2"/>
  <c r="X39" i="2"/>
  <c r="S39" i="2" s="1"/>
  <c r="W39" i="2"/>
  <c r="AA38" i="2"/>
  <c r="Z38" i="2"/>
  <c r="X38" i="2"/>
  <c r="S38" i="2" s="1"/>
  <c r="W38" i="2"/>
  <c r="AA37" i="2"/>
  <c r="Z37" i="2"/>
  <c r="X37" i="2"/>
  <c r="S37" i="2" s="1"/>
  <c r="W37" i="2"/>
  <c r="AA36" i="2"/>
  <c r="Z36" i="2"/>
  <c r="X36" i="2"/>
  <c r="S36" i="2" s="1"/>
  <c r="W36" i="2"/>
  <c r="AA35" i="2"/>
  <c r="Z35" i="2"/>
  <c r="X35" i="2"/>
  <c r="W35" i="2"/>
  <c r="AA34" i="2"/>
  <c r="Z34" i="2"/>
  <c r="X34" i="2"/>
  <c r="S34" i="2" s="1"/>
  <c r="W34" i="2"/>
  <c r="AA33" i="2"/>
  <c r="Z33" i="2"/>
  <c r="X33" i="2"/>
  <c r="S33" i="2" s="1"/>
  <c r="W33" i="2"/>
  <c r="AA32" i="2"/>
  <c r="Z32" i="2"/>
  <c r="X32" i="2"/>
  <c r="S32" i="2" s="1"/>
  <c r="W32" i="2"/>
  <c r="AA31" i="2"/>
  <c r="Z31" i="2"/>
  <c r="X31" i="2"/>
  <c r="W31" i="2"/>
  <c r="AA30" i="2"/>
  <c r="Z30" i="2"/>
  <c r="X30" i="2"/>
  <c r="S30" i="2" s="1"/>
  <c r="W30" i="2"/>
  <c r="AA29" i="2"/>
  <c r="Z29" i="2"/>
  <c r="X29" i="2"/>
  <c r="S29" i="2" s="1"/>
  <c r="W29" i="2"/>
  <c r="AA28" i="2"/>
  <c r="Z28" i="2"/>
  <c r="X28" i="2"/>
  <c r="S28" i="2" s="1"/>
  <c r="W28" i="2"/>
  <c r="AA27" i="2"/>
  <c r="Z27" i="2"/>
  <c r="X27" i="2"/>
  <c r="S27" i="2" s="1"/>
  <c r="W27" i="2"/>
  <c r="AA26" i="2"/>
  <c r="Z26" i="2"/>
  <c r="X26" i="2"/>
  <c r="S26" i="2" s="1"/>
  <c r="W26" i="2"/>
  <c r="AA25" i="2"/>
  <c r="Z25" i="2"/>
  <c r="X25" i="2"/>
  <c r="S25" i="2" s="1"/>
  <c r="W25" i="2"/>
  <c r="AA24" i="2"/>
  <c r="Z24" i="2"/>
  <c r="X24" i="2"/>
  <c r="S24" i="2" s="1"/>
  <c r="W24" i="2"/>
  <c r="AA23" i="2"/>
  <c r="Z23" i="2"/>
  <c r="X23" i="2"/>
  <c r="S23" i="2" s="1"/>
  <c r="W23" i="2"/>
  <c r="AA22" i="2"/>
  <c r="Z22" i="2"/>
  <c r="X22" i="2"/>
  <c r="S22" i="2" s="1"/>
  <c r="W22" i="2"/>
  <c r="AA21" i="2"/>
  <c r="Z21" i="2"/>
  <c r="X21" i="2"/>
  <c r="S21" i="2" s="1"/>
  <c r="W21" i="2"/>
  <c r="AA20" i="2"/>
  <c r="Z20" i="2"/>
  <c r="X20" i="2"/>
  <c r="S20" i="2" s="1"/>
  <c r="W20" i="2"/>
  <c r="AA19" i="2"/>
  <c r="Z19" i="2"/>
  <c r="X19" i="2"/>
  <c r="W19" i="2"/>
  <c r="AA18" i="2"/>
  <c r="Z18" i="2"/>
  <c r="X18" i="2"/>
  <c r="S18" i="2" s="1"/>
  <c r="W18" i="2"/>
  <c r="AA17" i="2"/>
  <c r="Z17" i="2"/>
  <c r="X17" i="2"/>
  <c r="S17" i="2" s="1"/>
  <c r="W17" i="2"/>
  <c r="AA16" i="2"/>
  <c r="Z16" i="2"/>
  <c r="X16" i="2"/>
  <c r="S16" i="2" s="1"/>
  <c r="W16" i="2"/>
  <c r="AA15" i="2"/>
  <c r="Z15" i="2"/>
  <c r="X15" i="2"/>
  <c r="W15" i="2"/>
  <c r="AA14" i="2"/>
  <c r="Z14" i="2"/>
  <c r="X14" i="2"/>
  <c r="S14" i="2" s="1"/>
  <c r="W14" i="2"/>
  <c r="AA13" i="2"/>
  <c r="Z13" i="2"/>
  <c r="X13" i="2"/>
  <c r="S13" i="2" s="1"/>
  <c r="W13" i="2"/>
  <c r="AA12" i="2"/>
  <c r="Z12" i="2"/>
  <c r="X12" i="2"/>
  <c r="S12" i="2" s="1"/>
  <c r="W12" i="2"/>
  <c r="AA11" i="2"/>
  <c r="Z11" i="2"/>
  <c r="X11" i="2"/>
  <c r="S11" i="2" s="1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Y45" i="9" l="1"/>
  <c r="R45" i="9" s="1"/>
  <c r="Y11" i="9"/>
  <c r="R11" i="9" s="1"/>
  <c r="Y33" i="9"/>
  <c r="R33" i="9" s="1"/>
  <c r="Y36" i="9"/>
  <c r="R36" i="9" s="1"/>
  <c r="Y39" i="9"/>
  <c r="R39" i="9" s="1"/>
  <c r="S7" i="9"/>
  <c r="Y42" i="9"/>
  <c r="R42" i="9" s="1"/>
  <c r="Y40" i="9"/>
  <c r="Y41" i="9"/>
  <c r="R41" i="9" s="1"/>
  <c r="Y44" i="9"/>
  <c r="S53" i="9"/>
  <c r="Y22" i="9"/>
  <c r="R22" i="9" s="1"/>
  <c r="Y31" i="9"/>
  <c r="R31" i="9" s="1"/>
  <c r="Y20" i="9"/>
  <c r="R20" i="9" s="1"/>
  <c r="Y23" i="9"/>
  <c r="R23" i="9" s="1"/>
  <c r="Y26" i="9"/>
  <c r="Y29" i="9"/>
  <c r="Y58" i="9"/>
  <c r="Y47" i="9"/>
  <c r="R47" i="9" s="1"/>
  <c r="Y21" i="9"/>
  <c r="R21" i="9" s="1"/>
  <c r="Y24" i="9"/>
  <c r="R24" i="9" s="1"/>
  <c r="Y27" i="9"/>
  <c r="R27" i="9" s="1"/>
  <c r="Y30" i="9"/>
  <c r="R30" i="9" s="1"/>
  <c r="Y53" i="9"/>
  <c r="R53" i="9" s="1"/>
  <c r="S8" i="9"/>
  <c r="Y15" i="9"/>
  <c r="R15" i="9" s="1"/>
  <c r="S45" i="9"/>
  <c r="R40" i="9"/>
  <c r="Y13" i="9"/>
  <c r="R13" i="9" s="1"/>
  <c r="S57" i="9"/>
  <c r="R49" i="9"/>
  <c r="Y18" i="9"/>
  <c r="R18" i="9" s="1"/>
  <c r="Y25" i="9"/>
  <c r="R25" i="9" s="1"/>
  <c r="Y34" i="9"/>
  <c r="R34" i="9" s="1"/>
  <c r="Y43" i="9"/>
  <c r="R43" i="9" s="1"/>
  <c r="R50" i="9"/>
  <c r="S52" i="9"/>
  <c r="Y14" i="9"/>
  <c r="R14" i="9" s="1"/>
  <c r="Y16" i="9"/>
  <c r="R16" i="9" s="1"/>
  <c r="Y52" i="9"/>
  <c r="S44" i="9"/>
  <c r="R10" i="9"/>
  <c r="Y28" i="9"/>
  <c r="R28" i="9" s="1"/>
  <c r="Y37" i="9"/>
  <c r="R37" i="9" s="1"/>
  <c r="Y46" i="9"/>
  <c r="R46" i="9" s="1"/>
  <c r="Y17" i="9"/>
  <c r="R17" i="9" s="1"/>
  <c r="Y19" i="9"/>
  <c r="R19" i="9" s="1"/>
  <c r="Y7" i="9"/>
  <c r="R58" i="9"/>
  <c r="Y56" i="9"/>
  <c r="S58" i="9"/>
  <c r="R26" i="9"/>
  <c r="R29" i="9"/>
  <c r="R32" i="9"/>
  <c r="R35" i="9"/>
  <c r="R38" i="9"/>
  <c r="R44" i="9"/>
  <c r="R8" i="9"/>
  <c r="Y9" i="9"/>
  <c r="R9" i="9" s="1"/>
  <c r="Y12" i="9"/>
  <c r="R12" i="9" s="1"/>
  <c r="R57" i="9"/>
  <c r="R56" i="9"/>
  <c r="S51" i="2"/>
  <c r="S43" i="2"/>
  <c r="S43" i="5"/>
  <c r="S51" i="5"/>
  <c r="S9" i="2"/>
  <c r="S10" i="2"/>
  <c r="S46" i="2"/>
  <c r="Y10" i="3"/>
  <c r="R10" i="3" s="1"/>
  <c r="Y12" i="3"/>
  <c r="R12" i="3" s="1"/>
  <c r="Y19" i="3"/>
  <c r="R19" i="3" s="1"/>
  <c r="Y22" i="3"/>
  <c r="R22" i="3" s="1"/>
  <c r="Y27" i="3"/>
  <c r="R27" i="3" s="1"/>
  <c r="Y30" i="3"/>
  <c r="R30" i="3" s="1"/>
  <c r="Y35" i="3"/>
  <c r="R35" i="3" s="1"/>
  <c r="Y38" i="3"/>
  <c r="R38" i="3" s="1"/>
  <c r="Y43" i="3"/>
  <c r="R43" i="3" s="1"/>
  <c r="Y46" i="3"/>
  <c r="R46" i="3" s="1"/>
  <c r="Y51" i="3"/>
  <c r="R51" i="3" s="1"/>
  <c r="Y54" i="3"/>
  <c r="Y40" i="2"/>
  <c r="R40" i="2" s="1"/>
  <c r="Y41" i="2"/>
  <c r="R41" i="2" s="1"/>
  <c r="Y42" i="2"/>
  <c r="R42" i="2" s="1"/>
  <c r="R8" i="6"/>
  <c r="Y28" i="6"/>
  <c r="R28" i="6" s="1"/>
  <c r="Y33" i="6"/>
  <c r="R33" i="6" s="1"/>
  <c r="Y36" i="6"/>
  <c r="R36" i="6" s="1"/>
  <c r="Y24" i="8"/>
  <c r="R24" i="8" s="1"/>
  <c r="Y25" i="8"/>
  <c r="R25" i="8" s="1"/>
  <c r="Y35" i="8"/>
  <c r="R35" i="8" s="1"/>
  <c r="Y38" i="8"/>
  <c r="R38" i="8" s="1"/>
  <c r="R56" i="8"/>
  <c r="Y12" i="6"/>
  <c r="R12" i="6" s="1"/>
  <c r="Y16" i="6"/>
  <c r="R16" i="6" s="1"/>
  <c r="Y19" i="6"/>
  <c r="R19" i="6" s="1"/>
  <c r="Y21" i="6"/>
  <c r="R21" i="6" s="1"/>
  <c r="Y23" i="6"/>
  <c r="R23" i="6" s="1"/>
  <c r="Y24" i="6"/>
  <c r="R24" i="6" s="1"/>
  <c r="Y15" i="2"/>
  <c r="R15" i="2" s="1"/>
  <c r="Y29" i="2"/>
  <c r="R29" i="2" s="1"/>
  <c r="Y30" i="2"/>
  <c r="R30" i="2" s="1"/>
  <c r="Y37" i="2"/>
  <c r="R37" i="2" s="1"/>
  <c r="Y38" i="2"/>
  <c r="R38" i="2" s="1"/>
  <c r="Y8" i="2"/>
  <c r="Y9" i="2"/>
  <c r="R9" i="2" s="1"/>
  <c r="Y10" i="2"/>
  <c r="R10" i="2" s="1"/>
  <c r="Y25" i="2"/>
  <c r="R25" i="2" s="1"/>
  <c r="Y26" i="2"/>
  <c r="R26" i="2" s="1"/>
  <c r="S19" i="7"/>
  <c r="Y56" i="5"/>
  <c r="R56" i="5" s="1"/>
  <c r="Y57" i="5"/>
  <c r="S50" i="4"/>
  <c r="Y8" i="4"/>
  <c r="Y35" i="4"/>
  <c r="R35" i="4" s="1"/>
  <c r="Y36" i="4"/>
  <c r="R36" i="4" s="1"/>
  <c r="Y31" i="2"/>
  <c r="R31" i="2" s="1"/>
  <c r="Y13" i="2"/>
  <c r="R13" i="2" s="1"/>
  <c r="Y14" i="2"/>
  <c r="R14" i="2" s="1"/>
  <c r="Y21" i="2"/>
  <c r="R21" i="2" s="1"/>
  <c r="Y22" i="2"/>
  <c r="R22" i="2" s="1"/>
  <c r="Y44" i="2"/>
  <c r="R44" i="2" s="1"/>
  <c r="Y45" i="2"/>
  <c r="R45" i="2" s="1"/>
  <c r="Y46" i="2"/>
  <c r="R46" i="2" s="1"/>
  <c r="Y51" i="2"/>
  <c r="R51" i="2" s="1"/>
  <c r="Y52" i="2"/>
  <c r="R52" i="2" s="1"/>
  <c r="Y56" i="2"/>
  <c r="R56" i="2" s="1"/>
  <c r="Y58" i="2"/>
  <c r="R58" i="2" s="1"/>
  <c r="R64" i="2"/>
  <c r="R66" i="2"/>
  <c r="T7" i="2" s="1"/>
  <c r="R68" i="2"/>
  <c r="T9" i="2" s="1"/>
  <c r="R69" i="2"/>
  <c r="T10" i="2" s="1"/>
  <c r="R72" i="2"/>
  <c r="T13" i="2" s="1"/>
  <c r="R73" i="2"/>
  <c r="T14" i="2" s="1"/>
  <c r="R75" i="2"/>
  <c r="T16" i="2" s="1"/>
  <c r="R76" i="2"/>
  <c r="T17" i="2" s="1"/>
  <c r="R77" i="2"/>
  <c r="T18" i="2" s="1"/>
  <c r="R80" i="2"/>
  <c r="T21" i="2" s="1"/>
  <c r="R81" i="2"/>
  <c r="T22" i="2" s="1"/>
  <c r="R83" i="2"/>
  <c r="T24" i="2" s="1"/>
  <c r="R84" i="2"/>
  <c r="T25" i="2" s="1"/>
  <c r="R85" i="2"/>
  <c r="T26" i="2" s="1"/>
  <c r="R88" i="2"/>
  <c r="T29" i="2" s="1"/>
  <c r="R89" i="2"/>
  <c r="T30" i="2" s="1"/>
  <c r="R91" i="2"/>
  <c r="T32" i="2" s="1"/>
  <c r="R92" i="2"/>
  <c r="T33" i="2" s="1"/>
  <c r="R93" i="2"/>
  <c r="T34" i="2" s="1"/>
  <c r="R96" i="2"/>
  <c r="T37" i="2" s="1"/>
  <c r="R97" i="2"/>
  <c r="T38" i="2" s="1"/>
  <c r="R99" i="2"/>
  <c r="T40" i="2" s="1"/>
  <c r="R100" i="2"/>
  <c r="T41" i="2" s="1"/>
  <c r="R101" i="2"/>
  <c r="T42" i="2" s="1"/>
  <c r="R104" i="2"/>
  <c r="T45" i="2" s="1"/>
  <c r="R105" i="2"/>
  <c r="T46" i="2" s="1"/>
  <c r="R107" i="2"/>
  <c r="T48" i="2" s="1"/>
  <c r="R108" i="2"/>
  <c r="T49" i="2" s="1"/>
  <c r="R109" i="2"/>
  <c r="T50" i="2" s="1"/>
  <c r="R112" i="2"/>
  <c r="T53" i="2" s="1"/>
  <c r="R115" i="2"/>
  <c r="T56" i="2" s="1"/>
  <c r="R117" i="2"/>
  <c r="T58" i="2" s="1"/>
  <c r="Y11" i="8"/>
  <c r="R11" i="8" s="1"/>
  <c r="Y17" i="8"/>
  <c r="R17" i="8" s="1"/>
  <c r="Y18" i="8"/>
  <c r="R18" i="8" s="1"/>
  <c r="Y21" i="8"/>
  <c r="R21" i="8" s="1"/>
  <c r="Y22" i="8"/>
  <c r="R22" i="8" s="1"/>
  <c r="Y39" i="8"/>
  <c r="R39" i="8" s="1"/>
  <c r="Y42" i="8"/>
  <c r="R42" i="8" s="1"/>
  <c r="Y50" i="8"/>
  <c r="R50" i="8" s="1"/>
  <c r="Y53" i="8"/>
  <c r="R53" i="8" s="1"/>
  <c r="Y27" i="7"/>
  <c r="R27" i="7" s="1"/>
  <c r="Y55" i="5"/>
  <c r="S44" i="4"/>
  <c r="S47" i="4"/>
  <c r="S53" i="4"/>
  <c r="S21" i="4"/>
  <c r="S26" i="4"/>
  <c r="Y27" i="4"/>
  <c r="R27" i="4" s="1"/>
  <c r="Y28" i="4"/>
  <c r="R28" i="4" s="1"/>
  <c r="S35" i="4"/>
  <c r="Y19" i="7"/>
  <c r="R19" i="7" s="1"/>
  <c r="S24" i="7"/>
  <c r="Y45" i="5"/>
  <c r="R45" i="5" s="1"/>
  <c r="Y31" i="4"/>
  <c r="R31" i="4" s="1"/>
  <c r="Y32" i="4"/>
  <c r="R32" i="4" s="1"/>
  <c r="Y34" i="4"/>
  <c r="R34" i="4" s="1"/>
  <c r="Y38" i="4"/>
  <c r="R38" i="4" s="1"/>
  <c r="S41" i="4"/>
  <c r="R64" i="6"/>
  <c r="R65" i="6"/>
  <c r="R66" i="6"/>
  <c r="T7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3" i="6"/>
  <c r="T24" i="6" s="1"/>
  <c r="R84" i="6"/>
  <c r="T25" i="6" s="1"/>
  <c r="R86" i="6"/>
  <c r="T27" i="6" s="1"/>
  <c r="R87" i="6"/>
  <c r="T28" i="6" s="1"/>
  <c r="R88" i="6"/>
  <c r="T29" i="6" s="1"/>
  <c r="R92" i="6"/>
  <c r="T33" i="6" s="1"/>
  <c r="R93" i="6"/>
  <c r="T34" i="6" s="1"/>
  <c r="R94" i="6"/>
  <c r="T35" i="6" s="1"/>
  <c r="R96" i="6"/>
  <c r="T37" i="6" s="1"/>
  <c r="R97" i="6"/>
  <c r="T38" i="6" s="1"/>
  <c r="R98" i="6"/>
  <c r="T39" i="6" s="1"/>
  <c r="R104" i="6"/>
  <c r="T45" i="6" s="1"/>
  <c r="R106" i="6"/>
  <c r="T47" i="6" s="1"/>
  <c r="R107" i="6"/>
  <c r="T48" i="6" s="1"/>
  <c r="R108" i="6"/>
  <c r="T49" i="6" s="1"/>
  <c r="R110" i="6"/>
  <c r="T51" i="6" s="1"/>
  <c r="R111" i="6"/>
  <c r="T52" i="6" s="1"/>
  <c r="R117" i="6"/>
  <c r="T58" i="6" s="1"/>
  <c r="Y56" i="7"/>
  <c r="Y57" i="7"/>
  <c r="R64" i="7"/>
  <c r="R65" i="7"/>
  <c r="R66" i="7"/>
  <c r="T7" i="7" s="1"/>
  <c r="R68" i="7"/>
  <c r="T9" i="7" s="1"/>
  <c r="R69" i="7"/>
  <c r="T10" i="7" s="1"/>
  <c r="R75" i="7"/>
  <c r="T16" i="7" s="1"/>
  <c r="R76" i="7"/>
  <c r="T17" i="7" s="1"/>
  <c r="R77" i="7"/>
  <c r="T18" i="7" s="1"/>
  <c r="R79" i="7"/>
  <c r="T20" i="7" s="1"/>
  <c r="R81" i="7"/>
  <c r="T22" i="7" s="1"/>
  <c r="R82" i="7"/>
  <c r="T23" i="7" s="1"/>
  <c r="R84" i="7"/>
  <c r="T25" i="7" s="1"/>
  <c r="R85" i="7"/>
  <c r="T26" i="7" s="1"/>
  <c r="R86" i="7"/>
  <c r="T27" i="7" s="1"/>
  <c r="R90" i="7"/>
  <c r="T31" i="7" s="1"/>
  <c r="R91" i="7"/>
  <c r="T32" i="7" s="1"/>
  <c r="R93" i="7"/>
  <c r="T34" i="7" s="1"/>
  <c r="R95" i="7"/>
  <c r="T36" i="7" s="1"/>
  <c r="R96" i="7"/>
  <c r="T37" i="7" s="1"/>
  <c r="R97" i="7"/>
  <c r="T38" i="7" s="1"/>
  <c r="R103" i="7"/>
  <c r="T44" i="7" s="1"/>
  <c r="R105" i="7"/>
  <c r="T46" i="7" s="1"/>
  <c r="R106" i="7"/>
  <c r="T47" i="7" s="1"/>
  <c r="R109" i="7"/>
  <c r="T50" i="7" s="1"/>
  <c r="R110" i="7"/>
  <c r="T51" i="7" s="1"/>
  <c r="R111" i="7"/>
  <c r="T52" i="7" s="1"/>
  <c r="R115" i="7"/>
  <c r="T56" i="7" s="1"/>
  <c r="R116" i="7"/>
  <c r="T57" i="7" s="1"/>
  <c r="S8" i="8"/>
  <c r="Y15" i="8"/>
  <c r="R15" i="8" s="1"/>
  <c r="Y29" i="8"/>
  <c r="R29" i="8" s="1"/>
  <c r="Y33" i="8"/>
  <c r="R33" i="8" s="1"/>
  <c r="S57" i="3"/>
  <c r="Y19" i="2"/>
  <c r="R19" i="2" s="1"/>
  <c r="Y35" i="2"/>
  <c r="R35" i="2" s="1"/>
  <c r="S30" i="4"/>
  <c r="S11" i="7"/>
  <c r="Y12" i="7"/>
  <c r="R12" i="7" s="1"/>
  <c r="S15" i="7"/>
  <c r="Y32" i="8"/>
  <c r="R32" i="8" s="1"/>
  <c r="S7" i="2"/>
  <c r="S15" i="2"/>
  <c r="Y23" i="2"/>
  <c r="R23" i="2" s="1"/>
  <c r="S31" i="2"/>
  <c r="Y39" i="2"/>
  <c r="R39" i="2" s="1"/>
  <c r="S10" i="4"/>
  <c r="Y11" i="4"/>
  <c r="R11" i="4" s="1"/>
  <c r="S12" i="4"/>
  <c r="S14" i="4"/>
  <c r="S17" i="4"/>
  <c r="Y18" i="4"/>
  <c r="R18" i="4" s="1"/>
  <c r="S19" i="4"/>
  <c r="S36" i="4"/>
  <c r="S52" i="6"/>
  <c r="S58" i="6"/>
  <c r="S53" i="8"/>
  <c r="Y11" i="2"/>
  <c r="R11" i="2" s="1"/>
  <c r="Y17" i="2"/>
  <c r="R17" i="2" s="1"/>
  <c r="Y18" i="2"/>
  <c r="R18" i="2" s="1"/>
  <c r="S19" i="2"/>
  <c r="Y27" i="2"/>
  <c r="R27" i="2" s="1"/>
  <c r="Y33" i="2"/>
  <c r="R33" i="2" s="1"/>
  <c r="Y34" i="2"/>
  <c r="R34" i="2" s="1"/>
  <c r="S35" i="2"/>
  <c r="Y43" i="2"/>
  <c r="R43" i="2" s="1"/>
  <c r="Y47" i="2"/>
  <c r="R47" i="2" s="1"/>
  <c r="Y48" i="2"/>
  <c r="R48" i="2" s="1"/>
  <c r="Y50" i="2"/>
  <c r="R50" i="2" s="1"/>
  <c r="S23" i="4"/>
  <c r="S37" i="4"/>
  <c r="S38" i="4"/>
  <c r="Y41" i="4"/>
  <c r="R41" i="4" s="1"/>
  <c r="S42" i="4"/>
  <c r="Y44" i="4"/>
  <c r="R44" i="4" s="1"/>
  <c r="Y45" i="4"/>
  <c r="R45" i="4" s="1"/>
  <c r="Y47" i="4"/>
  <c r="R47" i="4" s="1"/>
  <c r="Y50" i="4"/>
  <c r="R50" i="4" s="1"/>
  <c r="Y51" i="4"/>
  <c r="R51" i="4" s="1"/>
  <c r="Y52" i="4"/>
  <c r="R52" i="4" s="1"/>
  <c r="Y44" i="5"/>
  <c r="R44" i="5" s="1"/>
  <c r="Y7" i="7"/>
  <c r="R56" i="7"/>
  <c r="Y9" i="8"/>
  <c r="R9" i="8" s="1"/>
  <c r="Y10" i="8"/>
  <c r="R10" i="8" s="1"/>
  <c r="Y19" i="8"/>
  <c r="R19" i="8" s="1"/>
  <c r="Y31" i="8"/>
  <c r="R31" i="8" s="1"/>
  <c r="Y43" i="8"/>
  <c r="R43" i="8" s="1"/>
  <c r="Y44" i="8"/>
  <c r="R44" i="8" s="1"/>
  <c r="Y48" i="8"/>
  <c r="R48" i="8" s="1"/>
  <c r="Y49" i="8"/>
  <c r="R49" i="8" s="1"/>
  <c r="S53" i="2"/>
  <c r="S29" i="4"/>
  <c r="S33" i="4"/>
  <c r="S39" i="4"/>
  <c r="S52" i="5"/>
  <c r="Y14" i="8"/>
  <c r="R14" i="8" s="1"/>
  <c r="Y23" i="8"/>
  <c r="R23" i="8" s="1"/>
  <c r="Y28" i="8"/>
  <c r="R28" i="8" s="1"/>
  <c r="Y37" i="8"/>
  <c r="R37" i="8" s="1"/>
  <c r="Y41" i="8"/>
  <c r="R41" i="8" s="1"/>
  <c r="Y54" i="8"/>
  <c r="S7" i="8"/>
  <c r="Y13" i="8"/>
  <c r="R13" i="8" s="1"/>
  <c r="Y27" i="8"/>
  <c r="R27" i="8" s="1"/>
  <c r="Y46" i="8"/>
  <c r="R46" i="8" s="1"/>
  <c r="Y51" i="8"/>
  <c r="R51" i="8" s="1"/>
  <c r="S16" i="7"/>
  <c r="Y23" i="7"/>
  <c r="R23" i="7" s="1"/>
  <c r="S43" i="7"/>
  <c r="S7" i="7"/>
  <c r="S27" i="7"/>
  <c r="S50" i="7"/>
  <c r="S51" i="7"/>
  <c r="S53" i="7"/>
  <c r="Y54" i="7"/>
  <c r="S8" i="7"/>
  <c r="S31" i="7"/>
  <c r="S32" i="7"/>
  <c r="S35" i="7"/>
  <c r="S57" i="7"/>
  <c r="S58" i="7"/>
  <c r="Y8" i="6"/>
  <c r="S44" i="6"/>
  <c r="Y47" i="6"/>
  <c r="R47" i="6" s="1"/>
  <c r="Y48" i="6"/>
  <c r="R48" i="6" s="1"/>
  <c r="Y52" i="6"/>
  <c r="R52" i="6" s="1"/>
  <c r="Y55" i="6"/>
  <c r="S8" i="5"/>
  <c r="S45" i="5"/>
  <c r="S57" i="5"/>
  <c r="S44" i="5"/>
  <c r="S53" i="5"/>
  <c r="S8" i="4"/>
  <c r="S15" i="4"/>
  <c r="S20" i="4"/>
  <c r="Y23" i="4"/>
  <c r="R23" i="4" s="1"/>
  <c r="S24" i="4"/>
  <c r="Y25" i="4"/>
  <c r="R25" i="4" s="1"/>
  <c r="S28" i="4"/>
  <c r="S31" i="4"/>
  <c r="Y33" i="4"/>
  <c r="R33" i="4" s="1"/>
  <c r="S34" i="4"/>
  <c r="Y37" i="4"/>
  <c r="R37" i="4" s="1"/>
  <c r="S40" i="4"/>
  <c r="S43" i="4"/>
  <c r="Y48" i="4"/>
  <c r="R48" i="4" s="1"/>
  <c r="S51" i="4"/>
  <c r="Y53" i="4"/>
  <c r="R53" i="4" s="1"/>
  <c r="Y54" i="4"/>
  <c r="Y57" i="4"/>
  <c r="R57" i="4" s="1"/>
  <c r="Y12" i="4"/>
  <c r="R12" i="4" s="1"/>
  <c r="Y30" i="4"/>
  <c r="R30" i="4" s="1"/>
  <c r="S48" i="4"/>
  <c r="S9" i="4"/>
  <c r="Y16" i="4"/>
  <c r="R16" i="4" s="1"/>
  <c r="Y17" i="4"/>
  <c r="R17" i="4" s="1"/>
  <c r="Y21" i="4"/>
  <c r="R21" i="4" s="1"/>
  <c r="S22" i="4"/>
  <c r="Y29" i="4"/>
  <c r="R29" i="4" s="1"/>
  <c r="S32" i="4"/>
  <c r="Y39" i="4"/>
  <c r="R39" i="4" s="1"/>
  <c r="Y42" i="4"/>
  <c r="R42" i="4" s="1"/>
  <c r="S46" i="4"/>
  <c r="Y49" i="4"/>
  <c r="R49" i="4" s="1"/>
  <c r="S52" i="4"/>
  <c r="Y15" i="3"/>
  <c r="R15" i="3" s="1"/>
  <c r="Y18" i="3"/>
  <c r="R18" i="3" s="1"/>
  <c r="Y31" i="3"/>
  <c r="R31" i="3" s="1"/>
  <c r="Y34" i="3"/>
  <c r="R34" i="3" s="1"/>
  <c r="Y47" i="3"/>
  <c r="R47" i="3" s="1"/>
  <c r="Y50" i="3"/>
  <c r="R50" i="3" s="1"/>
  <c r="Y9" i="3"/>
  <c r="R9" i="3" s="1"/>
  <c r="Y23" i="3"/>
  <c r="R23" i="3" s="1"/>
  <c r="Y26" i="3"/>
  <c r="R26" i="3" s="1"/>
  <c r="Y39" i="3"/>
  <c r="R39" i="3" s="1"/>
  <c r="Y42" i="3"/>
  <c r="R42" i="3" s="1"/>
  <c r="S56" i="3"/>
  <c r="Y49" i="2"/>
  <c r="R49" i="2" s="1"/>
  <c r="Y53" i="2"/>
  <c r="R53" i="2" s="1"/>
  <c r="Y54" i="2"/>
  <c r="S8" i="2"/>
  <c r="S44" i="2"/>
  <c r="S52" i="2"/>
  <c r="Y8" i="8"/>
  <c r="R8" i="8" s="1"/>
  <c r="Y12" i="8"/>
  <c r="R12" i="8" s="1"/>
  <c r="Y16" i="8"/>
  <c r="R16" i="8" s="1"/>
  <c r="Y26" i="8"/>
  <c r="R26" i="8" s="1"/>
  <c r="Y30" i="8"/>
  <c r="R30" i="8" s="1"/>
  <c r="Y34" i="8"/>
  <c r="R34" i="8" s="1"/>
  <c r="S44" i="8"/>
  <c r="S45" i="8"/>
  <c r="Y45" i="8"/>
  <c r="R45" i="8" s="1"/>
  <c r="R7" i="8"/>
  <c r="Y7" i="8"/>
  <c r="S47" i="8"/>
  <c r="Y47" i="8"/>
  <c r="R47" i="8" s="1"/>
  <c r="Y52" i="8"/>
  <c r="R52" i="8" s="1"/>
  <c r="S52" i="8"/>
  <c r="Y20" i="8"/>
  <c r="R20" i="8" s="1"/>
  <c r="Y36" i="8"/>
  <c r="R36" i="8" s="1"/>
  <c r="Y40" i="8"/>
  <c r="R40" i="8" s="1"/>
  <c r="R64" i="8"/>
  <c r="R65" i="8"/>
  <c r="R66" i="8"/>
  <c r="T7" i="8" s="1"/>
  <c r="R68" i="8"/>
  <c r="T9" i="8" s="1"/>
  <c r="R73" i="8"/>
  <c r="T14" i="8" s="1"/>
  <c r="R74" i="8"/>
  <c r="T15" i="8" s="1"/>
  <c r="R75" i="8"/>
  <c r="T16" i="8" s="1"/>
  <c r="R77" i="8"/>
  <c r="T18" i="8" s="1"/>
  <c r="R79" i="8"/>
  <c r="T20" i="8" s="1"/>
  <c r="R80" i="8"/>
  <c r="T21" i="8" s="1"/>
  <c r="R82" i="8"/>
  <c r="T23" i="8" s="1"/>
  <c r="R83" i="8"/>
  <c r="T24" i="8" s="1"/>
  <c r="R84" i="8"/>
  <c r="T25" i="8" s="1"/>
  <c r="R89" i="8"/>
  <c r="T30" i="8" s="1"/>
  <c r="R91" i="8"/>
  <c r="T32" i="8" s="1"/>
  <c r="R93" i="8"/>
  <c r="T34" i="8" s="1"/>
  <c r="R94" i="8"/>
  <c r="T35" i="8" s="1"/>
  <c r="R95" i="8"/>
  <c r="T36" i="8" s="1"/>
  <c r="R101" i="8"/>
  <c r="T42" i="8" s="1"/>
  <c r="R103" i="8"/>
  <c r="T44" i="8" s="1"/>
  <c r="R104" i="8"/>
  <c r="T45" i="8" s="1"/>
  <c r="R107" i="8"/>
  <c r="T48" i="8" s="1"/>
  <c r="R108" i="8"/>
  <c r="T49" i="8" s="1"/>
  <c r="R109" i="8"/>
  <c r="T50" i="8" s="1"/>
  <c r="R111" i="8"/>
  <c r="T52" i="8" s="1"/>
  <c r="R112" i="8"/>
  <c r="T53" i="8" s="1"/>
  <c r="S56" i="8"/>
  <c r="S57" i="8"/>
  <c r="S58" i="8"/>
  <c r="Y8" i="7"/>
  <c r="R8" i="7" s="1"/>
  <c r="Y16" i="7"/>
  <c r="R16" i="7" s="1"/>
  <c r="S37" i="7"/>
  <c r="S40" i="7"/>
  <c r="Y58" i="7"/>
  <c r="R58" i="7" s="1"/>
  <c r="R7" i="7"/>
  <c r="S12" i="7"/>
  <c r="S23" i="7"/>
  <c r="S29" i="7"/>
  <c r="S30" i="7"/>
  <c r="S41" i="7"/>
  <c r="S49" i="7"/>
  <c r="S56" i="7"/>
  <c r="R57" i="7"/>
  <c r="S47" i="7"/>
  <c r="S48" i="7"/>
  <c r="Y55" i="7"/>
  <c r="Y11" i="7"/>
  <c r="R11" i="7" s="1"/>
  <c r="Y15" i="7"/>
  <c r="R15" i="7" s="1"/>
  <c r="S20" i="7"/>
  <c r="Y20" i="7"/>
  <c r="R20" i="7" s="1"/>
  <c r="Y24" i="7"/>
  <c r="R24" i="7" s="1"/>
  <c r="S45" i="7"/>
  <c r="S46" i="7"/>
  <c r="Y17" i="6"/>
  <c r="R17" i="6" s="1"/>
  <c r="Y27" i="6"/>
  <c r="R27" i="6" s="1"/>
  <c r="Y40" i="6"/>
  <c r="R40" i="6" s="1"/>
  <c r="Y44" i="6"/>
  <c r="R44" i="6" s="1"/>
  <c r="Y58" i="6"/>
  <c r="R58" i="6" s="1"/>
  <c r="S8" i="6"/>
  <c r="Y39" i="6"/>
  <c r="R39" i="6" s="1"/>
  <c r="Y53" i="5"/>
  <c r="R53" i="5" s="1"/>
  <c r="Y54" i="5"/>
  <c r="R66" i="5"/>
  <c r="T7" i="5" s="1"/>
  <c r="R69" i="5"/>
  <c r="T10" i="5" s="1"/>
  <c r="R74" i="5"/>
  <c r="T15" i="5" s="1"/>
  <c r="R76" i="5"/>
  <c r="T17" i="5" s="1"/>
  <c r="R81" i="5"/>
  <c r="T22" i="5" s="1"/>
  <c r="R84" i="5"/>
  <c r="T25" i="5" s="1"/>
  <c r="R85" i="5"/>
  <c r="T26" i="5" s="1"/>
  <c r="R90" i="5"/>
  <c r="T31" i="5" s="1"/>
  <c r="R92" i="5"/>
  <c r="T33" i="5" s="1"/>
  <c r="R94" i="5"/>
  <c r="T35" i="5" s="1"/>
  <c r="R97" i="5"/>
  <c r="T38" i="5" s="1"/>
  <c r="R103" i="5"/>
  <c r="T44" i="5" s="1"/>
  <c r="R105" i="5"/>
  <c r="T46" i="5" s="1"/>
  <c r="R108" i="5"/>
  <c r="T49" i="5" s="1"/>
  <c r="R110" i="5"/>
  <c r="T51" i="5" s="1"/>
  <c r="R115" i="5"/>
  <c r="T56" i="5" s="1"/>
  <c r="R116" i="5"/>
  <c r="T57" i="5" s="1"/>
  <c r="R64" i="5"/>
  <c r="R68" i="5"/>
  <c r="T9" i="5" s="1"/>
  <c r="R75" i="5"/>
  <c r="T16" i="5" s="1"/>
  <c r="R80" i="5"/>
  <c r="T21" i="5" s="1"/>
  <c r="R82" i="5"/>
  <c r="T23" i="5" s="1"/>
  <c r="R86" i="5"/>
  <c r="T27" i="5" s="1"/>
  <c r="R91" i="5"/>
  <c r="T32" i="5" s="1"/>
  <c r="R93" i="5"/>
  <c r="T34" i="5" s="1"/>
  <c r="R96" i="5"/>
  <c r="T37" i="5" s="1"/>
  <c r="R102" i="5"/>
  <c r="T43" i="5" s="1"/>
  <c r="R104" i="5"/>
  <c r="T45" i="5" s="1"/>
  <c r="R109" i="5"/>
  <c r="T50" i="5" s="1"/>
  <c r="R117" i="5"/>
  <c r="T58" i="5" s="1"/>
  <c r="S56" i="5"/>
  <c r="R57" i="5"/>
  <c r="Y9" i="4"/>
  <c r="R9" i="4" s="1"/>
  <c r="Y14" i="4"/>
  <c r="R14" i="4" s="1"/>
  <c r="S25" i="4"/>
  <c r="Y40" i="4"/>
  <c r="R40" i="4" s="1"/>
  <c r="Y43" i="4"/>
  <c r="R43" i="4" s="1"/>
  <c r="Y46" i="4"/>
  <c r="R46" i="4" s="1"/>
  <c r="R64" i="4"/>
  <c r="R69" i="4"/>
  <c r="T10" i="4" s="1"/>
  <c r="R71" i="4"/>
  <c r="T12" i="4" s="1"/>
  <c r="R72" i="4"/>
  <c r="T13" i="4" s="1"/>
  <c r="R73" i="4"/>
  <c r="T14" i="4" s="1"/>
  <c r="R77" i="4"/>
  <c r="T18" i="4" s="1"/>
  <c r="R79" i="4"/>
  <c r="T20" i="4" s="1"/>
  <c r="R80" i="4"/>
  <c r="T21" i="4" s="1"/>
  <c r="R81" i="4"/>
  <c r="T22" i="4" s="1"/>
  <c r="R84" i="4"/>
  <c r="T25" i="4" s="1"/>
  <c r="R85" i="4"/>
  <c r="T26" i="4" s="1"/>
  <c r="R87" i="4"/>
  <c r="T28" i="4" s="1"/>
  <c r="R88" i="4"/>
  <c r="T29" i="4" s="1"/>
  <c r="R89" i="4"/>
  <c r="T30" i="4" s="1"/>
  <c r="R92" i="4"/>
  <c r="T33" i="4" s="1"/>
  <c r="R93" i="4"/>
  <c r="T34" i="4" s="1"/>
  <c r="R95" i="4"/>
  <c r="T36" i="4" s="1"/>
  <c r="R96" i="4"/>
  <c r="T37" i="4" s="1"/>
  <c r="R97" i="4"/>
  <c r="T38" i="4" s="1"/>
  <c r="R101" i="4"/>
  <c r="T42" i="4" s="1"/>
  <c r="R103" i="4"/>
  <c r="T44" i="4" s="1"/>
  <c r="R104" i="4"/>
  <c r="T45" i="4" s="1"/>
  <c r="R105" i="4"/>
  <c r="T46" i="4" s="1"/>
  <c r="R109" i="4"/>
  <c r="T50" i="4" s="1"/>
  <c r="R111" i="4"/>
  <c r="T52" i="4" s="1"/>
  <c r="R112" i="4"/>
  <c r="T53" i="4" s="1"/>
  <c r="R115" i="4"/>
  <c r="T56" i="4" s="1"/>
  <c r="S11" i="4"/>
  <c r="S16" i="4"/>
  <c r="S18" i="4"/>
  <c r="Y20" i="4"/>
  <c r="R20" i="4" s="1"/>
  <c r="Y22" i="4"/>
  <c r="R22" i="4" s="1"/>
  <c r="Y24" i="4"/>
  <c r="R24" i="4" s="1"/>
  <c r="S27" i="4"/>
  <c r="S49" i="4"/>
  <c r="R8" i="4"/>
  <c r="Y10" i="4"/>
  <c r="R10" i="4" s="1"/>
  <c r="S13" i="4"/>
  <c r="Y13" i="4"/>
  <c r="R13" i="4" s="1"/>
  <c r="Y15" i="4"/>
  <c r="R15" i="4" s="1"/>
  <c r="Y19" i="4"/>
  <c r="R19" i="4" s="1"/>
  <c r="Y26" i="4"/>
  <c r="R26" i="4" s="1"/>
  <c r="S45" i="4"/>
  <c r="Y56" i="3"/>
  <c r="R56" i="3" s="1"/>
  <c r="Y14" i="3"/>
  <c r="R14" i="3" s="1"/>
  <c r="Y57" i="3"/>
  <c r="R57" i="3" s="1"/>
  <c r="Y58" i="3"/>
  <c r="R58" i="3" s="1"/>
  <c r="R68" i="3"/>
  <c r="T9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8" i="3"/>
  <c r="T19" i="3" s="1"/>
  <c r="R79" i="3"/>
  <c r="T20" i="3" s="1"/>
  <c r="R82" i="3"/>
  <c r="T23" i="3" s="1"/>
  <c r="R83" i="3"/>
  <c r="T24" i="3" s="1"/>
  <c r="R84" i="3"/>
  <c r="T25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5" i="3"/>
  <c r="T36" i="3" s="1"/>
  <c r="R96" i="3"/>
  <c r="T37" i="3" s="1"/>
  <c r="R98" i="3"/>
  <c r="T39" i="3" s="1"/>
  <c r="R99" i="3"/>
  <c r="T40" i="3" s="1"/>
  <c r="R100" i="3"/>
  <c r="T41" i="3" s="1"/>
  <c r="R102" i="3"/>
  <c r="T43" i="3" s="1"/>
  <c r="R103" i="3"/>
  <c r="T44" i="3" s="1"/>
  <c r="R104" i="3"/>
  <c r="T45" i="3" s="1"/>
  <c r="R105" i="3"/>
  <c r="T46" i="3" s="1"/>
  <c r="R106" i="3"/>
  <c r="T47" i="3" s="1"/>
  <c r="R111" i="3"/>
  <c r="T52" i="3" s="1"/>
  <c r="R115" i="3"/>
  <c r="T56" i="3" s="1"/>
  <c r="R116" i="3"/>
  <c r="T57" i="3" s="1"/>
  <c r="R117" i="3"/>
  <c r="T58" i="3" s="1"/>
  <c r="Y55" i="3"/>
  <c r="S57" i="2"/>
  <c r="R8" i="2"/>
  <c r="Y12" i="2"/>
  <c r="R12" i="2" s="1"/>
  <c r="Y16" i="2"/>
  <c r="R16" i="2" s="1"/>
  <c r="Y20" i="2"/>
  <c r="R20" i="2" s="1"/>
  <c r="Y24" i="2"/>
  <c r="R24" i="2" s="1"/>
  <c r="Y28" i="2"/>
  <c r="R28" i="2" s="1"/>
  <c r="Y32" i="2"/>
  <c r="R32" i="2" s="1"/>
  <c r="Y36" i="2"/>
  <c r="R36" i="2" s="1"/>
  <c r="Y7" i="2"/>
  <c r="R7" i="2" s="1"/>
  <c r="Y55" i="2"/>
  <c r="Y8" i="3"/>
  <c r="R8" i="3" s="1"/>
  <c r="R74" i="2"/>
  <c r="T15" i="2" s="1"/>
  <c r="R82" i="2"/>
  <c r="T23" i="2" s="1"/>
  <c r="R90" i="2"/>
  <c r="T31" i="2" s="1"/>
  <c r="S8" i="3"/>
  <c r="Y20" i="3"/>
  <c r="R20" i="3" s="1"/>
  <c r="Y28" i="3"/>
  <c r="R28" i="3" s="1"/>
  <c r="Y36" i="3"/>
  <c r="R36" i="3" s="1"/>
  <c r="Y48" i="3"/>
  <c r="R48" i="3" s="1"/>
  <c r="R80" i="3"/>
  <c r="T21" i="3" s="1"/>
  <c r="Y56" i="4"/>
  <c r="R56" i="4"/>
  <c r="Y37" i="5"/>
  <c r="R37" i="5" s="1"/>
  <c r="Y25" i="6"/>
  <c r="R25" i="6" s="1"/>
  <c r="S56" i="2"/>
  <c r="Y57" i="2"/>
  <c r="R70" i="2"/>
  <c r="T11" i="2" s="1"/>
  <c r="R71" i="2"/>
  <c r="T12" i="2" s="1"/>
  <c r="R78" i="2"/>
  <c r="T19" i="2" s="1"/>
  <c r="R79" i="2"/>
  <c r="T20" i="2" s="1"/>
  <c r="R86" i="2"/>
  <c r="T27" i="2" s="1"/>
  <c r="R87" i="2"/>
  <c r="T28" i="2" s="1"/>
  <c r="R94" i="2"/>
  <c r="T35" i="2" s="1"/>
  <c r="R95" i="2"/>
  <c r="T36" i="2" s="1"/>
  <c r="R102" i="2"/>
  <c r="T43" i="2" s="1"/>
  <c r="R103" i="2"/>
  <c r="T44" i="2" s="1"/>
  <c r="R110" i="2"/>
  <c r="T51" i="2" s="1"/>
  <c r="R111" i="2"/>
  <c r="T52" i="2" s="1"/>
  <c r="Y11" i="3"/>
  <c r="R11" i="3" s="1"/>
  <c r="R92" i="3"/>
  <c r="T33" i="3" s="1"/>
  <c r="R94" i="3"/>
  <c r="T35" i="3" s="1"/>
  <c r="S7" i="4"/>
  <c r="Y7" i="4"/>
  <c r="R7" i="4" s="1"/>
  <c r="R76" i="4"/>
  <c r="T17" i="4" s="1"/>
  <c r="R108" i="4"/>
  <c r="T49" i="4" s="1"/>
  <c r="Y33" i="5"/>
  <c r="R33" i="5" s="1"/>
  <c r="Y7" i="3"/>
  <c r="R7" i="3" s="1"/>
  <c r="S7" i="3"/>
  <c r="Y49" i="5"/>
  <c r="R49" i="5" s="1"/>
  <c r="S58" i="2"/>
  <c r="R65" i="2"/>
  <c r="R98" i="2"/>
  <c r="T39" i="2" s="1"/>
  <c r="R106" i="2"/>
  <c r="T47" i="2" s="1"/>
  <c r="R116" i="2"/>
  <c r="T57" i="2" s="1"/>
  <c r="Y16" i="3"/>
  <c r="R16" i="3" s="1"/>
  <c r="Y24" i="3"/>
  <c r="R24" i="3" s="1"/>
  <c r="Y32" i="3"/>
  <c r="R32" i="3" s="1"/>
  <c r="Y40" i="3"/>
  <c r="R40" i="3" s="1"/>
  <c r="Y44" i="3"/>
  <c r="R44" i="3" s="1"/>
  <c r="Y52" i="3"/>
  <c r="R52" i="3" s="1"/>
  <c r="R57" i="2"/>
  <c r="S13" i="3"/>
  <c r="Y13" i="3"/>
  <c r="R13" i="3" s="1"/>
  <c r="S17" i="3"/>
  <c r="Y17" i="3"/>
  <c r="R17" i="3" s="1"/>
  <c r="S21" i="3"/>
  <c r="Y21" i="3"/>
  <c r="R21" i="3" s="1"/>
  <c r="S25" i="3"/>
  <c r="Y25" i="3"/>
  <c r="R25" i="3" s="1"/>
  <c r="S29" i="3"/>
  <c r="Y29" i="3"/>
  <c r="R29" i="3" s="1"/>
  <c r="S33" i="3"/>
  <c r="Y33" i="3"/>
  <c r="R33" i="3" s="1"/>
  <c r="S37" i="3"/>
  <c r="Y37" i="3"/>
  <c r="R37" i="3" s="1"/>
  <c r="S41" i="3"/>
  <c r="Y41" i="3"/>
  <c r="R41" i="3" s="1"/>
  <c r="S44" i="3"/>
  <c r="S45" i="3"/>
  <c r="Y45" i="3"/>
  <c r="R45" i="3" s="1"/>
  <c r="S49" i="3"/>
  <c r="Y49" i="3"/>
  <c r="R49" i="3" s="1"/>
  <c r="S52" i="3"/>
  <c r="S53" i="3"/>
  <c r="Y53" i="3"/>
  <c r="R53" i="3" s="1"/>
  <c r="R65" i="3"/>
  <c r="R66" i="3"/>
  <c r="T7" i="3" s="1"/>
  <c r="R107" i="3"/>
  <c r="T48" i="3" s="1"/>
  <c r="R108" i="3"/>
  <c r="T49" i="3" s="1"/>
  <c r="R110" i="3"/>
  <c r="T51" i="3" s="1"/>
  <c r="R68" i="4"/>
  <c r="T9" i="4" s="1"/>
  <c r="R100" i="4"/>
  <c r="T41" i="4" s="1"/>
  <c r="Y41" i="5"/>
  <c r="R41" i="5" s="1"/>
  <c r="R85" i="3"/>
  <c r="T26" i="3" s="1"/>
  <c r="R112" i="3"/>
  <c r="T53" i="3" s="1"/>
  <c r="S56" i="4"/>
  <c r="R78" i="4"/>
  <c r="T19" i="4" s="1"/>
  <c r="R94" i="4"/>
  <c r="T35" i="4" s="1"/>
  <c r="R102" i="4"/>
  <c r="T43" i="4" s="1"/>
  <c r="Y15" i="5"/>
  <c r="R15" i="5" s="1"/>
  <c r="Y23" i="5"/>
  <c r="R23" i="5" s="1"/>
  <c r="Y31" i="5"/>
  <c r="R31" i="5" s="1"/>
  <c r="Y15" i="6"/>
  <c r="R15" i="6" s="1"/>
  <c r="Y37" i="6"/>
  <c r="R37" i="6" s="1"/>
  <c r="S51" i="6"/>
  <c r="Y51" i="6"/>
  <c r="R51" i="6" s="1"/>
  <c r="R95" i="6"/>
  <c r="T36" i="6" s="1"/>
  <c r="S58" i="3"/>
  <c r="R77" i="3"/>
  <c r="T18" i="3" s="1"/>
  <c r="R93" i="3"/>
  <c r="T34" i="3" s="1"/>
  <c r="R109" i="3"/>
  <c r="T50" i="3" s="1"/>
  <c r="Y55" i="4"/>
  <c r="S58" i="4"/>
  <c r="R65" i="4"/>
  <c r="R66" i="4"/>
  <c r="T7" i="4" s="1"/>
  <c r="R74" i="4"/>
  <c r="T15" i="4" s="1"/>
  <c r="R75" i="4"/>
  <c r="T16" i="4" s="1"/>
  <c r="R82" i="4"/>
  <c r="T23" i="4" s="1"/>
  <c r="R83" i="4"/>
  <c r="T24" i="4" s="1"/>
  <c r="R90" i="4"/>
  <c r="T31" i="4" s="1"/>
  <c r="R91" i="4"/>
  <c r="T32" i="4" s="1"/>
  <c r="R98" i="4"/>
  <c r="T39" i="4" s="1"/>
  <c r="R99" i="4"/>
  <c r="T40" i="4" s="1"/>
  <c r="R106" i="4"/>
  <c r="T47" i="4" s="1"/>
  <c r="R107" i="4"/>
  <c r="T48" i="4" s="1"/>
  <c r="R116" i="4"/>
  <c r="T57" i="4" s="1"/>
  <c r="R117" i="4"/>
  <c r="T58" i="4" s="1"/>
  <c r="Y9" i="5"/>
  <c r="R9" i="5" s="1"/>
  <c r="Y13" i="5"/>
  <c r="R13" i="5" s="1"/>
  <c r="Y17" i="5"/>
  <c r="R17" i="5" s="1"/>
  <c r="Y21" i="5"/>
  <c r="R21" i="5" s="1"/>
  <c r="Y25" i="5"/>
  <c r="R25" i="5" s="1"/>
  <c r="Y29" i="5"/>
  <c r="R29" i="5" s="1"/>
  <c r="R70" i="5"/>
  <c r="T11" i="5" s="1"/>
  <c r="R72" i="5"/>
  <c r="T13" i="5" s="1"/>
  <c r="R73" i="5"/>
  <c r="T14" i="5" s="1"/>
  <c r="R95" i="5"/>
  <c r="T36" i="5" s="1"/>
  <c r="Y20" i="6"/>
  <c r="R20" i="6" s="1"/>
  <c r="S20" i="6"/>
  <c r="S32" i="6"/>
  <c r="Y32" i="6"/>
  <c r="R32" i="6" s="1"/>
  <c r="Y53" i="6"/>
  <c r="R53" i="6" s="1"/>
  <c r="S53" i="6"/>
  <c r="Y21" i="7"/>
  <c r="R21" i="7" s="1"/>
  <c r="S21" i="7"/>
  <c r="Y22" i="7"/>
  <c r="R22" i="7" s="1"/>
  <c r="S22" i="7"/>
  <c r="Y28" i="7"/>
  <c r="R28" i="7" s="1"/>
  <c r="R69" i="3"/>
  <c r="T10" i="3" s="1"/>
  <c r="R101" i="3"/>
  <c r="T42" i="3" s="1"/>
  <c r="R70" i="4"/>
  <c r="T11" i="4" s="1"/>
  <c r="R86" i="4"/>
  <c r="T27" i="4" s="1"/>
  <c r="R110" i="4"/>
  <c r="T51" i="4" s="1"/>
  <c r="Y11" i="5"/>
  <c r="R11" i="5" s="1"/>
  <c r="Y19" i="5"/>
  <c r="R19" i="5" s="1"/>
  <c r="Y27" i="5"/>
  <c r="R27" i="5" s="1"/>
  <c r="Y58" i="5"/>
  <c r="R58" i="5" s="1"/>
  <c r="Y7" i="6"/>
  <c r="R7" i="6"/>
  <c r="Y13" i="6"/>
  <c r="R13" i="6" s="1"/>
  <c r="Y38" i="6"/>
  <c r="R38" i="6" s="1"/>
  <c r="R64" i="3"/>
  <c r="R81" i="3"/>
  <c r="T22" i="3" s="1"/>
  <c r="R97" i="3"/>
  <c r="T38" i="3" s="1"/>
  <c r="S57" i="4"/>
  <c r="Y58" i="4"/>
  <c r="R58" i="4" s="1"/>
  <c r="R7" i="5"/>
  <c r="Y7" i="5"/>
  <c r="S7" i="5"/>
  <c r="Y35" i="5"/>
  <c r="R35" i="5" s="1"/>
  <c r="Y39" i="5"/>
  <c r="R39" i="5" s="1"/>
  <c r="Y43" i="5"/>
  <c r="R43" i="5" s="1"/>
  <c r="Y46" i="5"/>
  <c r="R46" i="5" s="1"/>
  <c r="Y51" i="5"/>
  <c r="R51" i="5" s="1"/>
  <c r="S58" i="5"/>
  <c r="R65" i="5"/>
  <c r="S11" i="6"/>
  <c r="Y11" i="6"/>
  <c r="R11" i="6" s="1"/>
  <c r="S35" i="6"/>
  <c r="Y35" i="6"/>
  <c r="R35" i="6" s="1"/>
  <c r="R71" i="6"/>
  <c r="T12" i="6" s="1"/>
  <c r="R116" i="6"/>
  <c r="T57" i="6" s="1"/>
  <c r="R96" i="8"/>
  <c r="T37" i="8" s="1"/>
  <c r="Y8" i="5"/>
  <c r="R8" i="5" s="1"/>
  <c r="Y10" i="5"/>
  <c r="R10" i="5" s="1"/>
  <c r="Y12" i="5"/>
  <c r="R12" i="5" s="1"/>
  <c r="Y14" i="5"/>
  <c r="R14" i="5" s="1"/>
  <c r="Y16" i="5"/>
  <c r="R16" i="5" s="1"/>
  <c r="Y18" i="5"/>
  <c r="R18" i="5" s="1"/>
  <c r="Y20" i="5"/>
  <c r="R20" i="5" s="1"/>
  <c r="Y22" i="5"/>
  <c r="R22" i="5" s="1"/>
  <c r="Y24" i="5"/>
  <c r="R24" i="5" s="1"/>
  <c r="Y26" i="5"/>
  <c r="R26" i="5" s="1"/>
  <c r="Y28" i="5"/>
  <c r="R28" i="5" s="1"/>
  <c r="Y30" i="5"/>
  <c r="R30" i="5" s="1"/>
  <c r="Y32" i="5"/>
  <c r="R32" i="5" s="1"/>
  <c r="Y34" i="5"/>
  <c r="R34" i="5" s="1"/>
  <c r="Y36" i="5"/>
  <c r="R36" i="5" s="1"/>
  <c r="Y38" i="5"/>
  <c r="R38" i="5" s="1"/>
  <c r="Y40" i="5"/>
  <c r="R40" i="5" s="1"/>
  <c r="Y42" i="5"/>
  <c r="R42" i="5" s="1"/>
  <c r="Y50" i="5"/>
  <c r="R50" i="5" s="1"/>
  <c r="Y9" i="6"/>
  <c r="R9" i="6" s="1"/>
  <c r="Y22" i="6"/>
  <c r="R22" i="6" s="1"/>
  <c r="Y29" i="6"/>
  <c r="R29" i="6" s="1"/>
  <c r="Y31" i="6"/>
  <c r="R31" i="6" s="1"/>
  <c r="S43" i="6"/>
  <c r="Y43" i="6"/>
  <c r="R43" i="6" s="1"/>
  <c r="Y13" i="7"/>
  <c r="R13" i="7" s="1"/>
  <c r="S13" i="7"/>
  <c r="Y14" i="7"/>
  <c r="R14" i="7" s="1"/>
  <c r="S14" i="7"/>
  <c r="S38" i="7"/>
  <c r="Y46" i="7"/>
  <c r="R46" i="7" s="1"/>
  <c r="R107" i="7"/>
  <c r="T48" i="7" s="1"/>
  <c r="R88" i="8"/>
  <c r="T29" i="8" s="1"/>
  <c r="R47" i="5"/>
  <c r="R77" i="5"/>
  <c r="T18" i="5" s="1"/>
  <c r="R78" i="5"/>
  <c r="T19" i="5" s="1"/>
  <c r="R79" i="5"/>
  <c r="T20" i="5" s="1"/>
  <c r="R88" i="5"/>
  <c r="T29" i="5" s="1"/>
  <c r="R89" i="5"/>
  <c r="T30" i="5" s="1"/>
  <c r="R98" i="5"/>
  <c r="T39" i="5" s="1"/>
  <c r="R100" i="5"/>
  <c r="T41" i="5" s="1"/>
  <c r="R101" i="5"/>
  <c r="T42" i="5" s="1"/>
  <c r="Y18" i="6"/>
  <c r="R18" i="6" s="1"/>
  <c r="Y45" i="6"/>
  <c r="R45" i="6" s="1"/>
  <c r="Y46" i="6"/>
  <c r="R46" i="6" s="1"/>
  <c r="R82" i="6"/>
  <c r="T23" i="6" s="1"/>
  <c r="R99" i="6"/>
  <c r="T40" i="6" s="1"/>
  <c r="R103" i="6"/>
  <c r="T44" i="6" s="1"/>
  <c r="Y38" i="7"/>
  <c r="R38" i="7" s="1"/>
  <c r="R70" i="7"/>
  <c r="T11" i="7" s="1"/>
  <c r="R98" i="7"/>
  <c r="T39" i="7" s="1"/>
  <c r="R105" i="8"/>
  <c r="T46" i="8" s="1"/>
  <c r="R83" i="5"/>
  <c r="T24" i="5" s="1"/>
  <c r="R99" i="5"/>
  <c r="T40" i="5" s="1"/>
  <c r="R106" i="5"/>
  <c r="T47" i="5" s="1"/>
  <c r="R107" i="5"/>
  <c r="T48" i="5" s="1"/>
  <c r="Y14" i="6"/>
  <c r="R14" i="6" s="1"/>
  <c r="Y30" i="6"/>
  <c r="R30" i="6" s="1"/>
  <c r="Y34" i="6"/>
  <c r="R34" i="6" s="1"/>
  <c r="Y41" i="6"/>
  <c r="R41" i="6" s="1"/>
  <c r="Y42" i="6"/>
  <c r="R42" i="6" s="1"/>
  <c r="Y49" i="6"/>
  <c r="R49" i="6" s="1"/>
  <c r="Y50" i="6"/>
  <c r="R50" i="6" s="1"/>
  <c r="R56" i="6"/>
  <c r="Y56" i="6"/>
  <c r="S56" i="6"/>
  <c r="Y57" i="6"/>
  <c r="R57" i="6" s="1"/>
  <c r="S57" i="6"/>
  <c r="R68" i="6"/>
  <c r="T9" i="6" s="1"/>
  <c r="R70" i="6"/>
  <c r="T11" i="6" s="1"/>
  <c r="R80" i="6"/>
  <c r="T21" i="6" s="1"/>
  <c r="R81" i="6"/>
  <c r="T22" i="6" s="1"/>
  <c r="R90" i="6"/>
  <c r="T31" i="6" s="1"/>
  <c r="R91" i="6"/>
  <c r="T32" i="6" s="1"/>
  <c r="R100" i="6"/>
  <c r="T41" i="6" s="1"/>
  <c r="R102" i="6"/>
  <c r="T43" i="6" s="1"/>
  <c r="R112" i="6"/>
  <c r="T53" i="6" s="1"/>
  <c r="R115" i="6"/>
  <c r="T56" i="6" s="1"/>
  <c r="Y36" i="7"/>
  <c r="R36" i="7" s="1"/>
  <c r="Y44" i="7"/>
  <c r="R44" i="7" s="1"/>
  <c r="Y52" i="7"/>
  <c r="R52" i="7" s="1"/>
  <c r="R71" i="7"/>
  <c r="T12" i="7" s="1"/>
  <c r="R74" i="7"/>
  <c r="T15" i="7" s="1"/>
  <c r="R87" i="7"/>
  <c r="T28" i="7" s="1"/>
  <c r="R89" i="7"/>
  <c r="T30" i="7" s="1"/>
  <c r="R101" i="7"/>
  <c r="T42" i="7" s="1"/>
  <c r="R102" i="7"/>
  <c r="T43" i="7" s="1"/>
  <c r="R69" i="8"/>
  <c r="T10" i="8" s="1"/>
  <c r="R72" i="8"/>
  <c r="T13" i="8" s="1"/>
  <c r="R85" i="8"/>
  <c r="T26" i="8" s="1"/>
  <c r="R87" i="8"/>
  <c r="T28" i="8" s="1"/>
  <c r="R99" i="8"/>
  <c r="T40" i="8" s="1"/>
  <c r="R100" i="8"/>
  <c r="T41" i="8" s="1"/>
  <c r="R117" i="8"/>
  <c r="T58" i="8" s="1"/>
  <c r="R48" i="5"/>
  <c r="R52" i="5"/>
  <c r="R71" i="5"/>
  <c r="T12" i="5" s="1"/>
  <c r="R87" i="5"/>
  <c r="T28" i="5" s="1"/>
  <c r="R112" i="5"/>
  <c r="T53" i="5" s="1"/>
  <c r="Y10" i="6"/>
  <c r="R10" i="6" s="1"/>
  <c r="Y26" i="6"/>
  <c r="R26" i="6" s="1"/>
  <c r="R77" i="6"/>
  <c r="T18" i="6" s="1"/>
  <c r="R109" i="6"/>
  <c r="T50" i="6" s="1"/>
  <c r="Y9" i="7"/>
  <c r="R9" i="7" s="1"/>
  <c r="S9" i="7"/>
  <c r="Y10" i="7"/>
  <c r="R10" i="7" s="1"/>
  <c r="S10" i="7"/>
  <c r="Y17" i="7"/>
  <c r="R17" i="7" s="1"/>
  <c r="S17" i="7"/>
  <c r="Y18" i="7"/>
  <c r="R18" i="7" s="1"/>
  <c r="S18" i="7"/>
  <c r="Y25" i="7"/>
  <c r="R25" i="7" s="1"/>
  <c r="S25" i="7"/>
  <c r="Y26" i="7"/>
  <c r="R26" i="7" s="1"/>
  <c r="S26" i="7"/>
  <c r="Y30" i="7"/>
  <c r="R30" i="7" s="1"/>
  <c r="R83" i="7"/>
  <c r="T24" i="7" s="1"/>
  <c r="R112" i="7"/>
  <c r="T53" i="7" s="1"/>
  <c r="R81" i="8"/>
  <c r="T22" i="8" s="1"/>
  <c r="R110" i="8"/>
  <c r="T51" i="8" s="1"/>
  <c r="R111" i="5"/>
  <c r="T52" i="5" s="1"/>
  <c r="S7" i="6"/>
  <c r="Y54" i="6"/>
  <c r="R73" i="6"/>
  <c r="T14" i="6" s="1"/>
  <c r="R89" i="6"/>
  <c r="T30" i="6" s="1"/>
  <c r="R105" i="6"/>
  <c r="T46" i="6" s="1"/>
  <c r="S28" i="7"/>
  <c r="S33" i="7"/>
  <c r="Y34" i="7"/>
  <c r="R34" i="7" s="1"/>
  <c r="S36" i="7"/>
  <c r="Y42" i="7"/>
  <c r="R42" i="7" s="1"/>
  <c r="S44" i="7"/>
  <c r="Y50" i="7"/>
  <c r="R50" i="7" s="1"/>
  <c r="S52" i="7"/>
  <c r="R78" i="7"/>
  <c r="T19" i="7" s="1"/>
  <c r="R92" i="7"/>
  <c r="T33" i="7" s="1"/>
  <c r="R99" i="7"/>
  <c r="T40" i="7" s="1"/>
  <c r="R100" i="7"/>
  <c r="T41" i="7" s="1"/>
  <c r="Y57" i="8"/>
  <c r="R57" i="8" s="1"/>
  <c r="R76" i="8"/>
  <c r="T17" i="8" s="1"/>
  <c r="R90" i="8"/>
  <c r="T31" i="8" s="1"/>
  <c r="R97" i="8"/>
  <c r="T38" i="8" s="1"/>
  <c r="R98" i="8"/>
  <c r="T39" i="8" s="1"/>
  <c r="R69" i="6"/>
  <c r="T10" i="6" s="1"/>
  <c r="R85" i="6"/>
  <c r="T26" i="6" s="1"/>
  <c r="R101" i="6"/>
  <c r="T42" i="6" s="1"/>
  <c r="Y32" i="7"/>
  <c r="R32" i="7" s="1"/>
  <c r="S34" i="7"/>
  <c r="S39" i="7"/>
  <c r="Y40" i="7"/>
  <c r="R40" i="7" s="1"/>
  <c r="S42" i="7"/>
  <c r="Y48" i="7"/>
  <c r="R48" i="7" s="1"/>
  <c r="R73" i="7"/>
  <c r="T14" i="7" s="1"/>
  <c r="R80" i="7"/>
  <c r="T21" i="7" s="1"/>
  <c r="R94" i="7"/>
  <c r="T35" i="7" s="1"/>
  <c r="R108" i="7"/>
  <c r="T49" i="7" s="1"/>
  <c r="R117" i="7"/>
  <c r="T58" i="7" s="1"/>
  <c r="Y55" i="8"/>
  <c r="R71" i="8"/>
  <c r="T12" i="8" s="1"/>
  <c r="R78" i="8"/>
  <c r="T19" i="8" s="1"/>
  <c r="R92" i="8"/>
  <c r="T33" i="8" s="1"/>
  <c r="R106" i="8"/>
  <c r="T47" i="8" s="1"/>
  <c r="R115" i="8"/>
  <c r="T56" i="8" s="1"/>
  <c r="R116" i="8"/>
  <c r="T57" i="8" s="1"/>
  <c r="Y29" i="7"/>
  <c r="R29" i="7" s="1"/>
  <c r="Y31" i="7"/>
  <c r="R31" i="7" s="1"/>
  <c r="Y33" i="7"/>
  <c r="R33" i="7" s="1"/>
  <c r="Y35" i="7"/>
  <c r="R35" i="7" s="1"/>
  <c r="Y37" i="7"/>
  <c r="R37" i="7" s="1"/>
  <c r="Y39" i="7"/>
  <c r="R39" i="7" s="1"/>
  <c r="Y41" i="7"/>
  <c r="R41" i="7" s="1"/>
  <c r="Y43" i="7"/>
  <c r="R43" i="7" s="1"/>
  <c r="Y45" i="7"/>
  <c r="R45" i="7" s="1"/>
  <c r="Y47" i="7"/>
  <c r="R47" i="7" s="1"/>
  <c r="Y49" i="7"/>
  <c r="R49" i="7" s="1"/>
  <c r="Y51" i="7"/>
  <c r="R51" i="7" s="1"/>
  <c r="Y53" i="7"/>
  <c r="R53" i="7" s="1"/>
  <c r="R72" i="7"/>
  <c r="T13" i="7" s="1"/>
  <c r="R88" i="7"/>
  <c r="T29" i="7" s="1"/>
  <c r="R104" i="7"/>
  <c r="T45" i="7" s="1"/>
  <c r="Y56" i="8"/>
  <c r="Y58" i="8"/>
  <c r="R58" i="8" s="1"/>
  <c r="R70" i="8"/>
  <c r="T11" i="8" s="1"/>
  <c r="R86" i="8"/>
  <c r="T27" i="8" s="1"/>
  <c r="R102" i="8"/>
  <c r="T43" i="8" s="1"/>
</calcChain>
</file>

<file path=xl/sharedStrings.xml><?xml version="1.0" encoding="utf-8"?>
<sst xmlns="http://schemas.openxmlformats.org/spreadsheetml/2006/main" count="4049" uniqueCount="184">
  <si>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</si>
  <si>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</si>
  <si>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</si>
  <si>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</si>
  <si>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</si>
  <si>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</si>
  <si>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</si>
  <si>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</si>
  <si>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</si>
  <si>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</si>
  <si>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</si>
  <si>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</si>
  <si>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</si>
  <si>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</si>
  <si>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</si>
  <si>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</si>
  <si>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</si>
  <si>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</si>
  <si>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</si>
  <si>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</si>
  <si>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</si>
  <si>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</si>
  <si>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</si>
  <si>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</si>
  <si>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</si>
  <si>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</si>
  <si>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</si>
  <si>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</si>
  <si>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</si>
  <si>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</si>
  <si>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</si>
  <si>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</si>
  <si>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</si>
  <si>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</si>
  <si>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</si>
  <si>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</si>
  <si>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</si>
  <si>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</si>
  <si>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</si>
  <si>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</si>
  <si>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</si>
  <si>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</si>
  <si>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</si>
  <si>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</si>
  <si>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</si>
  <si>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</si>
  <si>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</si>
  <si>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</si>
  <si>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</si>
  <si>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</si>
  <si>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</si>
  <si>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</si>
  <si>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</si>
  <si>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</si>
  <si>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</si>
  <si>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</si>
  <si>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</si>
  <si>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</si>
  <si>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</si>
  <si>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</si>
  <si>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</si>
  <si>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</si>
  <si>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</si>
  <si>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</si>
  <si>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</si>
  <si>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</si>
  <si>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</si>
  <si>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</si>
  <si>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</si>
  <si>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</si>
  <si>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</si>
  <si>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</si>
  <si>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</si>
  <si>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</si>
  <si>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</si>
  <si>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</si>
  <si>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</si>
  <si>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</si>
  <si>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</si>
  <si>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</si>
  <si>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</si>
  <si>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</si>
  <si>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</si>
  <si>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</si>
  <si>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</si>
  <si>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</si>
  <si>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</si>
  <si>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</si>
  <si>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</si>
  <si>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</si>
  <si>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</si>
  <si>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</si>
  <si>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</si>
  <si>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</si>
  <si>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</si>
  <si>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</si>
  <si>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</si>
  <si>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</si>
  <si>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</si>
  <si>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</si>
  <si>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</si>
  <si>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</si>
  <si>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</si>
  <si>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</si>
  <si>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</si>
  <si>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</si>
  <si>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</si>
  <si>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</si>
  <si>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</si>
  <si>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</si>
  <si>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</si>
  <si>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</si>
  <si>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</si>
  <si>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</si>
  <si>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</si>
  <si>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</si>
  <si>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</si>
  <si>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</si>
  <si>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</si>
  <si>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</si>
  <si>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</si>
  <si>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</si>
  <si>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</si>
  <si>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</si>
  <si>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</si>
  <si>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</si>
  <si>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</si>
  <si>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</si>
  <si>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</si>
  <si>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</si>
  <si>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</si>
  <si>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</si>
  <si>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</si>
  <si>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</si>
  <si>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</si>
  <si>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</si>
  <si>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</si>
  <si>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</si>
  <si>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</si>
  <si>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</si>
  <si>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</si>
  <si>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</si>
  <si>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</si>
  <si>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</si>
  <si>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</si>
  <si>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</si>
  <si>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</si>
  <si>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</si>
  <si>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</si>
  <si>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</si>
  <si>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</si>
  <si>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</si>
  <si>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</si>
  <si>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</si>
  <si>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</si>
  <si>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</si>
  <si>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</si>
  <si>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</si>
  <si>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</si>
  <si>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</si>
  <si>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</si>
  <si>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</si>
  <si>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</si>
  <si>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</si>
  <si>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</si>
  <si>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</si>
  <si>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</si>
  <si>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</si>
  <si>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</si>
  <si>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</si>
  <si>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</si>
  <si>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</si>
  <si>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</si>
  <si>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不検出</t>
  </si>
  <si>
    <t>異常なし</t>
  </si>
  <si>
    <t>0.004未満</t>
  </si>
  <si>
    <t>0.003未満</t>
  </si>
  <si>
    <t>令和４年度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</si>
  <si>
    <t>令和４年度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</si>
  <si>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令和４年度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</si>
  <si>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令和４年度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4"/>
  </si>
  <si>
    <t>令和４年度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</si>
  <si>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令和４年度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</si>
  <si>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令和４年度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</si>
</sst>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_ "/>
    <numFmt numFmtId="178" formatCode="0.0000"/>
    <numFmt numFmtId="179" formatCode="0.0000_);[Red]\(0.0000\)"/>
    <numFmt numFmtId="180" formatCode="0.00000"/>
    <numFmt numFmtId="181" formatCode="0.00000_ "/>
    <numFmt numFmtId="182" formatCode="0.000"/>
    <numFmt numFmtId="183" formatCode="0.000_ 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  <numFmt numFmtId="191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173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189" fontId="6" fillId="0" borderId="12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76" fontId="1" fillId="0" borderId="18" xfId="1" applyNumberFormat="1" applyFont="1" applyBorder="1" applyAlignment="1" applyProtection="1">
      <alignment horizontal="center"/>
      <protection locked="0"/>
    </xf>
    <xf numFmtId="176" fontId="1" fillId="0" borderId="16" xfId="1" applyNumberFormat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76" fontId="1" fillId="0" borderId="22" xfId="1" applyNumberFormat="1" applyFont="1" applyBorder="1" applyAlignment="1" applyProtection="1">
      <alignment horizontal="center"/>
      <protection locked="0"/>
    </xf>
    <xf numFmtId="176" fontId="1" fillId="0" borderId="9" xfId="1" applyNumberFormat="1" applyFont="1" applyBorder="1" applyAlignment="1" applyProtection="1">
      <alignment horizontal="center"/>
      <protection locked="0"/>
    </xf>
    <xf numFmtId="176" fontId="1" fillId="0" borderId="23" xfId="1" applyNumberFormat="1" applyFont="1" applyBorder="1" applyAlignment="1" applyProtection="1">
      <alignment horizontal="center"/>
      <protection locked="0"/>
    </xf>
    <xf numFmtId="176" fontId="1" fillId="0" borderId="54" xfId="1" applyNumberFormat="1" applyFont="1" applyBorder="1" applyAlignment="1">
      <alignment horizontal="center"/>
    </xf>
    <xf numFmtId="176" fontId="1" fillId="0" borderId="51" xfId="1" applyNumberFormat="1" applyFont="1" applyBorder="1" applyAlignment="1">
      <alignment horizontal="center"/>
    </xf>
    <xf numFmtId="176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" fillId="0" borderId="28" xfId="1" applyFont="1" applyBorder="1" applyAlignment="1" applyProtection="1">
      <alignment horizontal="right" shrinkToFit="1"/>
      <protection locked="0"/>
    </xf>
    <xf numFmtId="0" fontId="1" fillId="0" borderId="29" xfId="1" applyFont="1" applyBorder="1" applyAlignment="1" applyProtection="1">
      <alignment horizontal="right" shrinkToFit="1"/>
      <protection locked="0"/>
    </xf>
    <xf numFmtId="0" fontId="1" fillId="0" borderId="26" xfId="1" quotePrefix="1" applyFont="1" applyBorder="1" applyAlignment="1" applyProtection="1">
      <alignment horizontal="right" vertical="center"/>
      <protection locked="0"/>
    </xf>
    <xf numFmtId="0" fontId="1" fillId="0" borderId="30" xfId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0" fontId="1" fillId="0" borderId="11" xfId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77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0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8" fontId="1" fillId="0" borderId="11" xfId="1" applyNumberFormat="1" applyFont="1" applyBorder="1" applyAlignment="1" applyProtection="1">
      <alignment horizontal="right" shrinkToFit="1"/>
      <protection locked="0"/>
    </xf>
    <xf numFmtId="178" fontId="1" fillId="0" borderId="33" xfId="1" applyNumberFormat="1" applyFont="1" applyBorder="1" applyAlignment="1" applyProtection="1">
      <alignment horizontal="right" shrinkToFit="1"/>
      <protection locked="0"/>
    </xf>
    <xf numFmtId="179" fontId="1" fillId="0" borderId="16" xfId="1" quotePrefix="1" applyNumberFormat="1" applyFont="1" applyBorder="1" applyAlignment="1" applyProtection="1">
      <alignment horizontal="right" vertical="center"/>
      <protection locked="0"/>
    </xf>
    <xf numFmtId="178" fontId="1" fillId="0" borderId="34" xfId="1" applyNumberFormat="1" applyFont="1" applyBorder="1" applyAlignment="1" applyProtection="1">
      <alignment horizontal="right" shrinkToFit="1"/>
      <protection locked="0"/>
    </xf>
    <xf numFmtId="178" fontId="1" fillId="0" borderId="14" xfId="1" applyNumberFormat="1" applyFont="1" applyBorder="1" applyAlignment="1">
      <alignment horizontal="right"/>
    </xf>
    <xf numFmtId="178" fontId="1" fillId="0" borderId="50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0" xfId="1" applyNumberFormat="1" applyFont="1" applyBorder="1" applyAlignment="1">
      <alignment horizontal="right"/>
    </xf>
    <xf numFmtId="180" fontId="1" fillId="0" borderId="35" xfId="1" applyNumberFormat="1" applyFont="1" applyBorder="1" applyAlignment="1">
      <alignment horizontal="right" shrinkToFit="1"/>
    </xf>
    <xf numFmtId="182" fontId="1" fillId="0" borderId="11" xfId="1" applyNumberFormat="1" applyFont="1" applyBorder="1" applyAlignment="1" applyProtection="1">
      <alignment horizontal="right" shrinkToFit="1"/>
      <protection locked="0"/>
    </xf>
    <xf numFmtId="182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34" xfId="1" applyNumberFormat="1" applyFont="1" applyBorder="1" applyAlignment="1" applyProtection="1">
      <alignment horizontal="right" shrinkToFit="1"/>
      <protection locked="0"/>
    </xf>
    <xf numFmtId="182" fontId="1" fillId="0" borderId="14" xfId="1" applyNumberFormat="1" applyFont="1" applyBorder="1" applyAlignment="1">
      <alignment horizontal="right"/>
    </xf>
    <xf numFmtId="182" fontId="1" fillId="0" borderId="50" xfId="1" applyNumberFormat="1" applyFont="1" applyBorder="1" applyAlignment="1">
      <alignment horizontal="right"/>
    </xf>
    <xf numFmtId="182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1" xfId="1" applyNumberFormat="1" applyFont="1" applyBorder="1" applyAlignment="1" applyProtection="1">
      <alignment horizontal="right" shrinkToFit="1"/>
      <protection locked="0"/>
    </xf>
    <xf numFmtId="2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2" fontId="1" fillId="0" borderId="34" xfId="1" applyNumberFormat="1" applyFont="1" applyBorder="1" applyAlignment="1" applyProtection="1">
      <alignment horizontal="right" shrinkToFit="1"/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50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1" xfId="1" applyNumberFormat="1" applyFont="1" applyBorder="1" applyAlignment="1" applyProtection="1">
      <alignment horizontal="right" shrinkToFit="1"/>
      <protection locked="0"/>
    </xf>
    <xf numFmtId="176" fontId="1" fillId="0" borderId="33" xfId="1" applyNumberFormat="1" applyFont="1" applyBorder="1" applyAlignment="1" applyProtection="1">
      <alignment horizontal="right" shrinkToFit="1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34" xfId="1" applyNumberFormat="1" applyFont="1" applyBorder="1" applyAlignment="1" applyProtection="1">
      <alignment horizontal="right" shrinkToFit="1"/>
      <protection locked="0"/>
    </xf>
    <xf numFmtId="176" fontId="1" fillId="0" borderId="14" xfId="1" applyNumberFormat="1" applyFont="1" applyBorder="1" applyAlignment="1">
      <alignment horizontal="right"/>
    </xf>
    <xf numFmtId="176" fontId="1" fillId="0" borderId="50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50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176" fontId="1" fillId="0" borderId="40" xfId="1" applyNumberFormat="1" applyFont="1" applyBorder="1" applyAlignment="1" applyProtection="1">
      <alignment horizontal="right" shrinkToFit="1"/>
      <protection locked="0"/>
    </xf>
    <xf numFmtId="185" fontId="1" fillId="0" borderId="9" xfId="1" quotePrefix="1" applyNumberFormat="1" applyFont="1" applyBorder="1" applyAlignment="1" applyProtection="1">
      <alignment horizontal="right" vertical="center"/>
      <protection locked="0"/>
    </xf>
    <xf numFmtId="176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0" fontId="1" fillId="0" borderId="45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6" xfId="1" quotePrefix="1" applyFont="1" applyBorder="1" applyAlignment="1" applyProtection="1">
      <alignment horizontal="right" vertical="center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76" fontId="1" fillId="0" borderId="57" xfId="1" applyNumberFormat="1" applyFont="1" applyBorder="1" applyAlignment="1">
      <alignment horizontal="right"/>
    </xf>
    <xf numFmtId="176" fontId="1" fillId="0" borderId="58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178" fontId="1" fillId="0" borderId="0" xfId="1" applyNumberFormat="1" applyFont="1" applyProtection="1">
      <protection locked="0"/>
    </xf>
    <xf numFmtId="0" fontId="1" fillId="0" borderId="19" xfId="1" applyFont="1" applyBorder="1" applyProtection="1">
      <protection locked="0"/>
    </xf>
    <xf numFmtId="191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50" xfId="1" applyFont="1" applyBorder="1" applyAlignment="1">
      <alignment horizontal="center"/>
    </xf>
    <xf numFmtId="176" fontId="1" fillId="0" borderId="50" xfId="1" applyNumberFormat="1" applyFont="1" applyBorder="1" applyAlignment="1">
      <alignment horizontal="center"/>
    </xf>
    <xf numFmtId="0" fontId="1" fillId="0" borderId="9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right" shrinkToFit="1"/>
      <protection locked="0"/>
    </xf>
    <xf numFmtId="176" fontId="1" fillId="0" borderId="52" xfId="1" applyNumberFormat="1" applyFont="1" applyBorder="1" applyAlignment="1" applyProtection="1">
      <alignment horizontal="right" shrinkToFit="1"/>
      <protection locked="0"/>
    </xf>
    <xf numFmtId="176" fontId="1" fillId="0" borderId="53" xfId="1" applyNumberFormat="1" applyFont="1" applyBorder="1" applyAlignment="1" applyProtection="1">
      <alignment horizontal="right" shrinkToFit="1"/>
      <protection locked="0"/>
    </xf>
    <xf numFmtId="0" fontId="1" fillId="0" borderId="46" xfId="1" applyFont="1" applyBorder="1" applyAlignment="1" applyProtection="1">
      <alignment horizontal="right" shrinkToFit="1"/>
      <protection locked="0"/>
    </xf>
    <xf numFmtId="176" fontId="1" fillId="0" borderId="59" xfId="1" applyNumberFormat="1" applyFont="1" applyBorder="1" applyAlignment="1">
      <alignment horizontal="center"/>
    </xf>
    <xf numFmtId="189" fontId="1" fillId="0" borderId="24" xfId="1" applyNumberFormat="1" applyFont="1" applyBorder="1" applyAlignment="1" applyProtection="1">
      <alignment vertical="center" wrapText="1"/>
      <protection locked="0"/>
    </xf>
    <xf numFmtId="191" fontId="1" fillId="0" borderId="32" xfId="1" applyNumberFormat="1" applyFont="1" applyBorder="1" applyAlignment="1" applyProtection="1">
      <alignment horizontal="center" vertical="center"/>
      <protection locked="0"/>
    </xf>
    <xf numFmtId="189" fontId="1" fillId="0" borderId="12" xfId="1" applyNumberFormat="1" applyFont="1" applyBorder="1" applyAlignment="1" applyProtection="1">
      <alignment vertical="center" wrapText="1"/>
      <protection locked="0"/>
    </xf>
    <xf numFmtId="189" fontId="1" fillId="0" borderId="36" xfId="1" applyNumberFormat="1" applyFont="1" applyBorder="1" applyAlignment="1" applyProtection="1">
      <alignment vertical="center"/>
      <protection locked="0"/>
    </xf>
    <xf numFmtId="189" fontId="1" fillId="0" borderId="11" xfId="1" applyNumberFormat="1" applyFont="1" applyBorder="1" applyAlignment="1" applyProtection="1">
      <alignment horizontal="right" shrinkToFit="1"/>
      <protection locked="0"/>
    </xf>
    <xf numFmtId="189" fontId="1" fillId="0" borderId="33" xfId="1" applyNumberFormat="1" applyFont="1" applyBorder="1" applyAlignment="1" applyProtection="1">
      <alignment horizontal="right" shrinkToFit="1"/>
      <protection locked="0"/>
    </xf>
    <xf numFmtId="189" fontId="1" fillId="0" borderId="14" xfId="1" applyNumberFormat="1" applyFont="1" applyBorder="1" applyAlignment="1">
      <alignment horizontal="right"/>
    </xf>
    <xf numFmtId="189" fontId="1" fillId="0" borderId="50" xfId="1" applyNumberFormat="1" applyFont="1" applyBorder="1" applyAlignment="1">
      <alignment horizontal="right"/>
    </xf>
    <xf numFmtId="189" fontId="1" fillId="0" borderId="35" xfId="1" applyNumberFormat="1" applyFont="1" applyBorder="1" applyAlignment="1">
      <alignment horizontal="right" shrinkToFit="1"/>
    </xf>
    <xf numFmtId="189" fontId="1" fillId="0" borderId="0" xfId="1" applyNumberFormat="1" applyFont="1" applyProtection="1">
      <protection locked="0"/>
    </xf>
    <xf numFmtId="190" fontId="1" fillId="0" borderId="50" xfId="1" applyNumberFormat="1" applyFont="1" applyBorder="1" applyAlignment="1">
      <alignment horizontal="right"/>
    </xf>
    <xf numFmtId="0" fontId="1" fillId="0" borderId="16" xfId="1" applyFont="1" applyBorder="1" applyAlignment="1" applyProtection="1">
      <alignment horizontal="center"/>
      <protection locked="0"/>
    </xf>
    <xf numFmtId="190" fontId="1" fillId="0" borderId="33" xfId="1" applyNumberFormat="1" applyFont="1" applyBorder="1" applyAlignment="1" applyProtection="1">
      <alignment horizontal="right" shrinkToFit="1"/>
      <protection locked="0"/>
    </xf>
    <xf numFmtId="190" fontId="1" fillId="0" borderId="14" xfId="1" applyNumberFormat="1" applyFont="1" applyBorder="1" applyAlignment="1">
      <alignment horizontal="right"/>
    </xf>
    <xf numFmtId="190" fontId="1" fillId="0" borderId="35" xfId="1" applyNumberFormat="1" applyFont="1" applyBorder="1" applyAlignment="1">
      <alignment horizontal="right" shrinkToFit="1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50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</cellXfs>
  <cellStyles count="3">
    <cellStyle name="Normal" xfId="2" xr:uid="{A04ACECF-BF2E-4306-88B2-EAD2D6E06A3A}"/>
    <cellStyle name="標準" xfId="0" builtinId="0"/>
    <cellStyle name="標準 2" xfId="1" xr:uid="{00000000-0005-0000-0000-000001000000}"/>
  </cellStyles>
  <dxfs count="1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177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31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16.5</v>
      </c>
      <c r="G5" s="33">
        <v>19</v>
      </c>
      <c r="H5" s="33">
        <v>22.5</v>
      </c>
      <c r="I5" s="33">
        <v>24.5</v>
      </c>
      <c r="J5" s="33">
        <v>27</v>
      </c>
      <c r="K5" s="33">
        <v>25.5</v>
      </c>
      <c r="L5" s="33">
        <v>21</v>
      </c>
      <c r="M5" s="33">
        <v>17</v>
      </c>
      <c r="N5" s="33">
        <v>9.5</v>
      </c>
      <c r="O5" s="33">
        <v>9</v>
      </c>
      <c r="P5" s="33">
        <v>7.5</v>
      </c>
      <c r="Q5" s="34">
        <v>11</v>
      </c>
      <c r="R5" s="35">
        <f>MIN(F5:Q5)</f>
        <v>7.5</v>
      </c>
      <c r="S5" s="35">
        <f>MAX(F5:Q5)</f>
        <v>27</v>
      </c>
      <c r="T5" s="35">
        <f>AVERAGE(F5:Q5)</f>
        <v>17.5</v>
      </c>
    </row>
    <row r="6" spans="1:29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14.5</v>
      </c>
      <c r="G6" s="41">
        <v>20.5</v>
      </c>
      <c r="H6" s="41">
        <v>19.5</v>
      </c>
      <c r="I6" s="41">
        <v>25</v>
      </c>
      <c r="J6" s="41">
        <v>24</v>
      </c>
      <c r="K6" s="41">
        <v>22</v>
      </c>
      <c r="L6" s="41">
        <v>16</v>
      </c>
      <c r="M6" s="41">
        <v>13</v>
      </c>
      <c r="N6" s="41">
        <v>4</v>
      </c>
      <c r="O6" s="41">
        <v>5</v>
      </c>
      <c r="P6" s="41">
        <v>3</v>
      </c>
      <c r="Q6" s="42">
        <v>12.5</v>
      </c>
      <c r="R6" s="43">
        <f>MIN(F6:Q6)</f>
        <v>3</v>
      </c>
      <c r="S6" s="44">
        <f>MAX(F6:Q6)</f>
        <v>25</v>
      </c>
      <c r="T6" s="45">
        <f>AVERAGE(F6:Q6)</f>
        <v>14.916666666666666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2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4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ref="Y8:Y58" si="5">12-(W8+X8)</f>
        <v>0</v>
      </c>
      <c r="Z8" s="17">
        <f t="shared" ref="Z8:Z58" si="6">MIN(F8:Q8)</f>
        <v>0</v>
      </c>
      <c r="AA8" s="17">
        <f t="shared" ref="AA8:AA58" si="7">MAX(F8:Q8)</f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1"/>
      <c r="M9" s="70"/>
      <c r="N9" s="70"/>
      <c r="O9" s="70"/>
      <c r="P9" s="70"/>
      <c r="Q9" s="72"/>
      <c r="R9" s="73" t="str">
        <f t="shared" si="4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5"/>
        <v>0</v>
      </c>
      <c r="Z9" s="17">
        <f t="shared" si="6"/>
        <v>0</v>
      </c>
      <c r="AA9" s="17">
        <f t="shared" si="7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8"/>
      <c r="M10" s="77"/>
      <c r="N10" s="77"/>
      <c r="O10" s="77"/>
      <c r="P10" s="77"/>
      <c r="Q10" s="79"/>
      <c r="R10" s="80" t="str">
        <f t="shared" si="4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5"/>
        <v>0</v>
      </c>
      <c r="Z10" s="17">
        <f t="shared" si="6"/>
        <v>0</v>
      </c>
      <c r="AA10" s="17">
        <f t="shared" si="7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5"/>
      <c r="M11" s="84"/>
      <c r="N11" s="84"/>
      <c r="O11" s="84"/>
      <c r="P11" s="84"/>
      <c r="Q11" s="86"/>
      <c r="R11" s="87" t="str">
        <f t="shared" si="4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5"/>
        <v>0</v>
      </c>
      <c r="Z11" s="17">
        <f t="shared" si="6"/>
        <v>0</v>
      </c>
      <c r="AA11" s="17">
        <f t="shared" si="7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5"/>
      <c r="M12" s="84"/>
      <c r="N12" s="84"/>
      <c r="O12" s="84"/>
      <c r="P12" s="84"/>
      <c r="Q12" s="86"/>
      <c r="R12" s="87" t="str">
        <f t="shared" si="4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5"/>
        <v>0</v>
      </c>
      <c r="Z12" s="17">
        <f t="shared" si="6"/>
        <v>0</v>
      </c>
      <c r="AA12" s="17">
        <f t="shared" si="7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5"/>
      <c r="M13" s="84"/>
      <c r="N13" s="84"/>
      <c r="O13" s="84"/>
      <c r="P13" s="84"/>
      <c r="Q13" s="86"/>
      <c r="R13" s="87" t="str">
        <f t="shared" si="4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5"/>
        <v>0</v>
      </c>
      <c r="Z13" s="17">
        <f t="shared" si="6"/>
        <v>0</v>
      </c>
      <c r="AA13" s="17">
        <f t="shared" si="7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83"/>
      <c r="G14" s="84"/>
      <c r="H14" s="84"/>
      <c r="I14" s="84"/>
      <c r="J14" s="84"/>
      <c r="K14" s="84"/>
      <c r="L14" s="85"/>
      <c r="M14" s="84"/>
      <c r="N14" s="84"/>
      <c r="O14" s="84"/>
      <c r="P14" s="84"/>
      <c r="Q14" s="86"/>
      <c r="R14" s="87" t="str">
        <f t="shared" si="4"/>
        <v/>
      </c>
      <c r="S14" s="88" t="str">
        <f t="shared" si="0"/>
        <v/>
      </c>
      <c r="T14" s="89" t="str">
        <f t="shared" si="1"/>
        <v/>
      </c>
      <c r="V14" s="90" t="s">
        <v>46</v>
      </c>
      <c r="W14" s="17">
        <f t="shared" si="2"/>
        <v>0</v>
      </c>
      <c r="X14" s="17">
        <f t="shared" si="3"/>
        <v>12</v>
      </c>
      <c r="Y14" s="17">
        <f t="shared" si="5"/>
        <v>0</v>
      </c>
      <c r="Z14" s="17">
        <f t="shared" si="6"/>
        <v>0</v>
      </c>
      <c r="AA14" s="17">
        <f t="shared" si="7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5"/>
      <c r="M15" s="84"/>
      <c r="N15" s="84"/>
      <c r="O15" s="84"/>
      <c r="P15" s="84"/>
      <c r="Q15" s="86"/>
      <c r="R15" s="87" t="str">
        <f t="shared" si="4"/>
        <v/>
      </c>
      <c r="S15" s="88" t="str">
        <f t="shared" si="0"/>
        <v/>
      </c>
      <c r="T15" s="89" t="str">
        <f t="shared" si="1"/>
        <v/>
      </c>
      <c r="V15" s="17" t="s">
        <v>50</v>
      </c>
      <c r="W15" s="17">
        <f t="shared" si="2"/>
        <v>0</v>
      </c>
      <c r="X15" s="17">
        <f t="shared" si="3"/>
        <v>12</v>
      </c>
      <c r="Y15" s="17">
        <f t="shared" si="5"/>
        <v>0</v>
      </c>
      <c r="Z15" s="17">
        <f t="shared" si="6"/>
        <v>0</v>
      </c>
      <c r="AA15" s="17">
        <f t="shared" si="7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5"/>
      <c r="M16" s="84"/>
      <c r="N16" s="84"/>
      <c r="O16" s="84"/>
      <c r="P16" s="84"/>
      <c r="Q16" s="86"/>
      <c r="R16" s="87" t="str">
        <f t="shared" si="4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5"/>
        <v>0</v>
      </c>
      <c r="Z16" s="17">
        <f t="shared" si="6"/>
        <v>0</v>
      </c>
      <c r="AA16" s="17">
        <f t="shared" si="7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3"/>
      <c r="M17" s="92"/>
      <c r="N17" s="92"/>
      <c r="O17" s="92"/>
      <c r="P17" s="92"/>
      <c r="Q17" s="94"/>
      <c r="R17" s="95" t="str">
        <f t="shared" si="4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5"/>
        <v>0</v>
      </c>
      <c r="Z17" s="17">
        <f t="shared" si="6"/>
        <v>0</v>
      </c>
      <c r="AA17" s="17">
        <f t="shared" si="7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3"/>
      <c r="M18" s="92"/>
      <c r="N18" s="92"/>
      <c r="O18" s="92"/>
      <c r="P18" s="92"/>
      <c r="Q18" s="94"/>
      <c r="R18" s="95" t="str">
        <f t="shared" si="4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5"/>
        <v>0</v>
      </c>
      <c r="Z18" s="17">
        <f t="shared" si="6"/>
        <v>0</v>
      </c>
      <c r="AA18" s="17">
        <f t="shared" si="7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100"/>
      <c r="M19" s="99"/>
      <c r="N19" s="99"/>
      <c r="O19" s="99"/>
      <c r="P19" s="99"/>
      <c r="Q19" s="101"/>
      <c r="R19" s="102" t="str">
        <f t="shared" si="4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5"/>
        <v>0</v>
      </c>
      <c r="Z19" s="17">
        <f t="shared" si="6"/>
        <v>0</v>
      </c>
      <c r="AA19" s="17">
        <f t="shared" si="7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105"/>
      <c r="M20" s="70"/>
      <c r="N20" s="70"/>
      <c r="O20" s="70"/>
      <c r="P20" s="70"/>
      <c r="Q20" s="72"/>
      <c r="R20" s="73" t="str">
        <f t="shared" si="4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5"/>
        <v>0</v>
      </c>
      <c r="Z20" s="17">
        <f t="shared" si="6"/>
        <v>0</v>
      </c>
      <c r="AA20" s="17">
        <f t="shared" si="7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5"/>
      <c r="M21" s="84"/>
      <c r="N21" s="84"/>
      <c r="O21" s="84"/>
      <c r="P21" s="84"/>
      <c r="Q21" s="86"/>
      <c r="R21" s="87" t="str">
        <f t="shared" si="4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5"/>
        <v>0</v>
      </c>
      <c r="Z21" s="17">
        <f t="shared" si="6"/>
        <v>0</v>
      </c>
      <c r="AA21" s="17">
        <f t="shared" si="7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5"/>
      <c r="M22" s="84"/>
      <c r="N22" s="84"/>
      <c r="O22" s="84"/>
      <c r="P22" s="84"/>
      <c r="Q22" s="86"/>
      <c r="R22" s="87" t="str">
        <f t="shared" si="4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5"/>
        <v>0</v>
      </c>
      <c r="Z22" s="17">
        <f t="shared" si="6"/>
        <v>0</v>
      </c>
      <c r="AA22" s="17">
        <f t="shared" si="7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5"/>
      <c r="M23" s="84"/>
      <c r="N23" s="84"/>
      <c r="O23" s="84"/>
      <c r="P23" s="84"/>
      <c r="Q23" s="86"/>
      <c r="R23" s="87" t="str">
        <f t="shared" si="4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5"/>
        <v>0</v>
      </c>
      <c r="Z23" s="17">
        <f t="shared" si="6"/>
        <v>0</v>
      </c>
      <c r="AA23" s="17">
        <f t="shared" si="7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5"/>
      <c r="M24" s="84"/>
      <c r="N24" s="84"/>
      <c r="O24" s="84"/>
      <c r="P24" s="84"/>
      <c r="Q24" s="86"/>
      <c r="R24" s="87" t="str">
        <f t="shared" si="4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5"/>
        <v>0</v>
      </c>
      <c r="Z24" s="17">
        <f t="shared" si="6"/>
        <v>0</v>
      </c>
      <c r="AA24" s="17">
        <f t="shared" si="7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5"/>
      <c r="M25" s="84"/>
      <c r="N25" s="84"/>
      <c r="O25" s="84"/>
      <c r="P25" s="84"/>
      <c r="Q25" s="86"/>
      <c r="R25" s="87" t="str">
        <f t="shared" si="4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5"/>
        <v>0</v>
      </c>
      <c r="Z25" s="17">
        <f t="shared" si="6"/>
        <v>0</v>
      </c>
      <c r="AA25" s="17">
        <f t="shared" si="7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5"/>
      <c r="M26" s="84"/>
      <c r="N26" s="84"/>
      <c r="O26" s="84"/>
      <c r="P26" s="84"/>
      <c r="Q26" s="86"/>
      <c r="R26" s="87" t="str">
        <f t="shared" si="4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5"/>
        <v>0</v>
      </c>
      <c r="Z26" s="17">
        <f t="shared" si="6"/>
        <v>0</v>
      </c>
      <c r="AA26" s="17">
        <f t="shared" si="7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106"/>
      <c r="M27" s="92"/>
      <c r="N27" s="92"/>
      <c r="O27" s="92"/>
      <c r="P27" s="92"/>
      <c r="Q27" s="94"/>
      <c r="R27" s="95" t="str">
        <f t="shared" si="4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5"/>
        <v>0</v>
      </c>
      <c r="Z27" s="17">
        <f t="shared" si="6"/>
        <v>0</v>
      </c>
      <c r="AA27" s="17">
        <f t="shared" si="7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107"/>
      <c r="M28" s="84"/>
      <c r="N28" s="84"/>
      <c r="O28" s="84"/>
      <c r="P28" s="84"/>
      <c r="Q28" s="86"/>
      <c r="R28" s="87" t="str">
        <f t="shared" si="4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5"/>
        <v>0</v>
      </c>
      <c r="Z28" s="17">
        <f t="shared" si="6"/>
        <v>0</v>
      </c>
      <c r="AA28" s="17">
        <f t="shared" si="7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107"/>
      <c r="M29" s="84"/>
      <c r="N29" s="84"/>
      <c r="O29" s="84"/>
      <c r="P29" s="84"/>
      <c r="Q29" s="86"/>
      <c r="R29" s="87" t="str">
        <f t="shared" si="4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5"/>
        <v>0</v>
      </c>
      <c r="Z29" s="17">
        <f t="shared" si="6"/>
        <v>0</v>
      </c>
      <c r="AA29" s="17">
        <f t="shared" si="7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83"/>
      <c r="G30" s="84"/>
      <c r="H30" s="84"/>
      <c r="I30" s="84"/>
      <c r="J30" s="84"/>
      <c r="K30" s="84"/>
      <c r="L30" s="108"/>
      <c r="M30" s="84"/>
      <c r="N30" s="84"/>
      <c r="O30" s="84"/>
      <c r="P30" s="84"/>
      <c r="Q30" s="86"/>
      <c r="R30" s="87" t="str">
        <f t="shared" si="4"/>
        <v/>
      </c>
      <c r="S30" s="88" t="str">
        <f t="shared" si="0"/>
        <v/>
      </c>
      <c r="T30" s="89" t="str">
        <f t="shared" si="1"/>
        <v/>
      </c>
      <c r="V30" s="17" t="s">
        <v>90</v>
      </c>
      <c r="W30" s="17">
        <f t="shared" si="2"/>
        <v>0</v>
      </c>
      <c r="X30" s="17">
        <f t="shared" si="3"/>
        <v>12</v>
      </c>
      <c r="Y30" s="17">
        <f t="shared" si="5"/>
        <v>0</v>
      </c>
      <c r="Z30" s="17">
        <f t="shared" si="6"/>
        <v>0</v>
      </c>
      <c r="AA30" s="17">
        <f t="shared" si="7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107"/>
      <c r="M31" s="84"/>
      <c r="N31" s="84"/>
      <c r="O31" s="84"/>
      <c r="P31" s="84"/>
      <c r="Q31" s="86"/>
      <c r="R31" s="87" t="str">
        <f t="shared" si="4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5"/>
        <v>0</v>
      </c>
      <c r="Z31" s="17">
        <f t="shared" si="6"/>
        <v>0</v>
      </c>
      <c r="AA31" s="17">
        <f t="shared" si="7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107"/>
      <c r="M32" s="84"/>
      <c r="N32" s="84"/>
      <c r="O32" s="84"/>
      <c r="P32" s="84"/>
      <c r="Q32" s="86"/>
      <c r="R32" s="87" t="str">
        <f t="shared" si="4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5"/>
        <v>0</v>
      </c>
      <c r="Z32" s="17">
        <f t="shared" si="6"/>
        <v>0</v>
      </c>
      <c r="AA32" s="17">
        <f t="shared" si="7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107"/>
      <c r="M33" s="84"/>
      <c r="N33" s="84"/>
      <c r="O33" s="84"/>
      <c r="P33" s="84"/>
      <c r="Q33" s="86"/>
      <c r="R33" s="87" t="str">
        <f t="shared" si="4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5"/>
        <v>0</v>
      </c>
      <c r="Z33" s="17">
        <f t="shared" si="6"/>
        <v>0</v>
      </c>
      <c r="AA33" s="17">
        <f t="shared" si="7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83"/>
      <c r="G34" s="84"/>
      <c r="H34" s="84"/>
      <c r="I34" s="84"/>
      <c r="J34" s="84"/>
      <c r="K34" s="84"/>
      <c r="L34" s="108"/>
      <c r="M34" s="84"/>
      <c r="N34" s="84"/>
      <c r="O34" s="84"/>
      <c r="P34" s="84"/>
      <c r="Q34" s="86"/>
      <c r="R34" s="95" t="str">
        <f t="shared" si="4"/>
        <v/>
      </c>
      <c r="S34" s="96" t="str">
        <f t="shared" si="0"/>
        <v/>
      </c>
      <c r="T34" s="97" t="str">
        <f t="shared" si="1"/>
        <v/>
      </c>
      <c r="V34" s="17" t="s">
        <v>90</v>
      </c>
      <c r="W34" s="17">
        <f t="shared" si="2"/>
        <v>0</v>
      </c>
      <c r="X34" s="17">
        <f t="shared" si="3"/>
        <v>12</v>
      </c>
      <c r="Y34" s="17">
        <f t="shared" si="5"/>
        <v>0</v>
      </c>
      <c r="Z34" s="17">
        <f t="shared" si="6"/>
        <v>0</v>
      </c>
      <c r="AA34" s="17">
        <f t="shared" si="7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5"/>
      <c r="M35" s="84"/>
      <c r="N35" s="84"/>
      <c r="O35" s="84"/>
      <c r="P35" s="84"/>
      <c r="Q35" s="86"/>
      <c r="R35" s="87" t="str">
        <f t="shared" si="4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5"/>
        <v>0</v>
      </c>
      <c r="Z35" s="17">
        <f t="shared" si="6"/>
        <v>0</v>
      </c>
      <c r="AA35" s="17">
        <f t="shared" si="7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5"/>
      <c r="M36" s="84"/>
      <c r="N36" s="84"/>
      <c r="O36" s="84"/>
      <c r="P36" s="84"/>
      <c r="Q36" s="86"/>
      <c r="R36" s="87" t="str">
        <f t="shared" si="4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5"/>
        <v>0</v>
      </c>
      <c r="Z36" s="17">
        <f t="shared" si="6"/>
        <v>0</v>
      </c>
      <c r="AA36" s="17">
        <f t="shared" si="7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5"/>
      <c r="M37" s="84"/>
      <c r="N37" s="84"/>
      <c r="O37" s="84"/>
      <c r="P37" s="84"/>
      <c r="Q37" s="86"/>
      <c r="R37" s="87" t="str">
        <f t="shared" si="4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5"/>
        <v>0</v>
      </c>
      <c r="Z37" s="17">
        <f t="shared" si="6"/>
        <v>0</v>
      </c>
      <c r="AA37" s="17">
        <f t="shared" si="7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106"/>
      <c r="M38" s="92"/>
      <c r="N38" s="92"/>
      <c r="O38" s="92"/>
      <c r="P38" s="92"/>
      <c r="Q38" s="94"/>
      <c r="R38" s="95" t="str">
        <f t="shared" si="4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5"/>
        <v>0</v>
      </c>
      <c r="Z38" s="17">
        <f t="shared" si="6"/>
        <v>0</v>
      </c>
      <c r="AA38" s="17">
        <f t="shared" si="7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106"/>
      <c r="M39" s="92"/>
      <c r="N39" s="92"/>
      <c r="O39" s="92"/>
      <c r="P39" s="92"/>
      <c r="Q39" s="94"/>
      <c r="R39" s="95" t="str">
        <f t="shared" si="4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5"/>
        <v>0</v>
      </c>
      <c r="Z39" s="17">
        <f t="shared" si="6"/>
        <v>0</v>
      </c>
      <c r="AA39" s="17">
        <f t="shared" si="7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106"/>
      <c r="M40" s="92"/>
      <c r="N40" s="92"/>
      <c r="O40" s="92"/>
      <c r="P40" s="92"/>
      <c r="Q40" s="94"/>
      <c r="R40" s="95" t="str">
        <f t="shared" si="4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5"/>
        <v>0</v>
      </c>
      <c r="Z40" s="17">
        <f t="shared" si="6"/>
        <v>0</v>
      </c>
      <c r="AA40" s="17">
        <f t="shared" si="7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106"/>
      <c r="M41" s="92"/>
      <c r="N41" s="92"/>
      <c r="O41" s="92"/>
      <c r="P41" s="92"/>
      <c r="Q41" s="94"/>
      <c r="R41" s="95" t="str">
        <f t="shared" si="4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5"/>
        <v>0</v>
      </c>
      <c r="Z41" s="17">
        <f t="shared" si="6"/>
        <v>0</v>
      </c>
      <c r="AA41" s="17">
        <f t="shared" si="7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101"/>
      <c r="R42" s="102" t="str">
        <f t="shared" si="4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5"/>
        <v>0</v>
      </c>
      <c r="Z42" s="17">
        <f t="shared" si="6"/>
        <v>0</v>
      </c>
      <c r="AA42" s="17">
        <f t="shared" si="7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5"/>
      <c r="M43" s="84"/>
      <c r="N43" s="84"/>
      <c r="O43" s="84"/>
      <c r="P43" s="84"/>
      <c r="Q43" s="86"/>
      <c r="R43" s="87" t="str">
        <f t="shared" si="4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5"/>
        <v>0</v>
      </c>
      <c r="Z43" s="17">
        <f t="shared" si="6"/>
        <v>0</v>
      </c>
      <c r="AA43" s="17">
        <f t="shared" si="7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8.1999999999999993</v>
      </c>
      <c r="G44" s="61">
        <v>8.6</v>
      </c>
      <c r="H44" s="99">
        <v>9</v>
      </c>
      <c r="I44" s="61">
        <v>7.9</v>
      </c>
      <c r="J44" s="99">
        <v>8.1999999999999993</v>
      </c>
      <c r="K44" s="61">
        <v>10.5</v>
      </c>
      <c r="L44" s="109">
        <v>7.9</v>
      </c>
      <c r="M44" s="61">
        <v>8.3000000000000007</v>
      </c>
      <c r="N44" s="99">
        <v>8.1999999999999993</v>
      </c>
      <c r="O44" s="99">
        <v>8</v>
      </c>
      <c r="P44" s="61">
        <v>8.6999999999999993</v>
      </c>
      <c r="Q44" s="101">
        <v>8.5</v>
      </c>
      <c r="R44" s="102">
        <f t="shared" si="4"/>
        <v>7.9</v>
      </c>
      <c r="S44" s="103">
        <f t="shared" si="0"/>
        <v>10.5</v>
      </c>
      <c r="T44" s="104">
        <f t="shared" si="1"/>
        <v>8.5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5"/>
        <v>12</v>
      </c>
      <c r="Z44" s="17">
        <f t="shared" si="6"/>
        <v>7.9</v>
      </c>
      <c r="AA44" s="17">
        <f t="shared" si="7"/>
        <v>10.5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62"/>
      <c r="M45" s="111"/>
      <c r="N45" s="111"/>
      <c r="O45" s="111"/>
      <c r="P45" s="111"/>
      <c r="Q45" s="112"/>
      <c r="R45" s="113" t="str">
        <f t="shared" si="4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5"/>
        <v>0</v>
      </c>
      <c r="Z45" s="17">
        <f t="shared" si="6"/>
        <v>0</v>
      </c>
      <c r="AA45" s="17">
        <f t="shared" si="7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62"/>
      <c r="M46" s="111"/>
      <c r="N46" s="111"/>
      <c r="O46" s="111"/>
      <c r="P46" s="111"/>
      <c r="Q46" s="112"/>
      <c r="R46" s="113" t="str">
        <f t="shared" si="4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5"/>
        <v>0</v>
      </c>
      <c r="Z46" s="17">
        <f t="shared" si="6"/>
        <v>0</v>
      </c>
      <c r="AA46" s="17">
        <f t="shared" si="7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106"/>
      <c r="M47" s="92"/>
      <c r="N47" s="92"/>
      <c r="O47" s="92"/>
      <c r="P47" s="92"/>
      <c r="Q47" s="94"/>
      <c r="R47" s="95" t="str">
        <f t="shared" si="4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5"/>
        <v>0</v>
      </c>
      <c r="Z47" s="17">
        <f t="shared" si="6"/>
        <v>0</v>
      </c>
      <c r="AA47" s="17">
        <f t="shared" si="7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116"/>
      <c r="M48" s="77"/>
      <c r="N48" s="77"/>
      <c r="O48" s="77"/>
      <c r="P48" s="77"/>
      <c r="Q48" s="79"/>
      <c r="R48" s="80" t="str">
        <f t="shared" si="4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5"/>
        <v>0</v>
      </c>
      <c r="Z48" s="17">
        <f t="shared" si="6"/>
        <v>0</v>
      </c>
      <c r="AA48" s="17">
        <f t="shared" si="7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117"/>
      <c r="M49" s="77"/>
      <c r="N49" s="77"/>
      <c r="O49" s="77"/>
      <c r="P49" s="77"/>
      <c r="Q49" s="79"/>
      <c r="R49" s="80" t="str">
        <f t="shared" si="4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5"/>
        <v>0</v>
      </c>
      <c r="Z49" s="17">
        <f t="shared" si="6"/>
        <v>0</v>
      </c>
      <c r="AA49" s="17">
        <f t="shared" si="7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5"/>
      <c r="M50" s="84"/>
      <c r="N50" s="84"/>
      <c r="O50" s="84"/>
      <c r="P50" s="84"/>
      <c r="Q50" s="86"/>
      <c r="R50" s="87" t="str">
        <f t="shared" si="4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5"/>
        <v>0</v>
      </c>
      <c r="Z50" s="17">
        <f t="shared" si="6"/>
        <v>0</v>
      </c>
      <c r="AA50" s="17">
        <f t="shared" si="7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105"/>
      <c r="M51" s="70"/>
      <c r="N51" s="70"/>
      <c r="O51" s="70"/>
      <c r="P51" s="70"/>
      <c r="Q51" s="72"/>
      <c r="R51" s="73" t="str">
        <f t="shared" si="4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5"/>
        <v>0</v>
      </c>
      <c r="Z51" s="17">
        <f t="shared" si="6"/>
        <v>0</v>
      </c>
      <c r="AA51" s="17">
        <f t="shared" si="7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0.4</v>
      </c>
      <c r="G52" s="61">
        <v>0.4</v>
      </c>
      <c r="H52" s="61">
        <v>0.5</v>
      </c>
      <c r="I52" s="61">
        <v>0.5</v>
      </c>
      <c r="J52" s="61">
        <v>0.5</v>
      </c>
      <c r="K52" s="99">
        <v>1</v>
      </c>
      <c r="L52" s="118">
        <v>0.4</v>
      </c>
      <c r="M52" s="61">
        <v>0.4</v>
      </c>
      <c r="N52" s="61" t="s">
        <v>142</v>
      </c>
      <c r="O52" s="99">
        <v>0.3</v>
      </c>
      <c r="P52" s="61">
        <v>0.3</v>
      </c>
      <c r="Q52" s="63" t="s">
        <v>142</v>
      </c>
      <c r="R52" s="102" t="str">
        <f t="shared" si="4"/>
        <v>0.3未満</v>
      </c>
      <c r="S52" s="103">
        <f t="shared" si="0"/>
        <v>1</v>
      </c>
      <c r="T52" s="104">
        <f t="shared" si="1"/>
        <v>0.4416666666666666</v>
      </c>
      <c r="V52" s="17" t="s">
        <v>142</v>
      </c>
      <c r="W52" s="17">
        <f t="shared" si="2"/>
        <v>2</v>
      </c>
      <c r="X52" s="17">
        <f t="shared" si="3"/>
        <v>0</v>
      </c>
      <c r="Y52" s="17">
        <f t="shared" si="5"/>
        <v>10</v>
      </c>
      <c r="Z52" s="17">
        <f t="shared" si="6"/>
        <v>0.3</v>
      </c>
      <c r="AA52" s="17">
        <f t="shared" si="7"/>
        <v>1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60">
        <v>7.29</v>
      </c>
      <c r="G53" s="61">
        <v>7.37</v>
      </c>
      <c r="H53" s="61">
        <v>7.29</v>
      </c>
      <c r="I53" s="92">
        <v>7.24</v>
      </c>
      <c r="J53" s="92">
        <v>7.34</v>
      </c>
      <c r="K53" s="92">
        <v>7.29</v>
      </c>
      <c r="L53" s="118">
        <v>7.35</v>
      </c>
      <c r="M53" s="92">
        <v>7.33</v>
      </c>
      <c r="N53" s="61">
        <v>7.23</v>
      </c>
      <c r="O53" s="92">
        <v>7.05</v>
      </c>
      <c r="P53" s="92">
        <v>7.05</v>
      </c>
      <c r="Q53" s="63">
        <v>7.11</v>
      </c>
      <c r="R53" s="95">
        <f t="shared" si="4"/>
        <v>7.05</v>
      </c>
      <c r="S53" s="96">
        <f t="shared" si="0"/>
        <v>7.37</v>
      </c>
      <c r="T53" s="97">
        <f t="shared" si="1"/>
        <v>7.2450000000000001</v>
      </c>
      <c r="W53" s="17">
        <f t="shared" si="2"/>
        <v>0</v>
      </c>
      <c r="X53" s="17">
        <f t="shared" si="3"/>
        <v>0</v>
      </c>
      <c r="Y53" s="17">
        <f t="shared" si="5"/>
        <v>12</v>
      </c>
      <c r="Z53" s="17">
        <f t="shared" si="6"/>
        <v>7.05</v>
      </c>
      <c r="AA53" s="17">
        <f t="shared" si="7"/>
        <v>7.37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2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5"/>
        <v>12</v>
      </c>
      <c r="Z54" s="17">
        <f t="shared" si="6"/>
        <v>0</v>
      </c>
      <c r="AA54" s="17">
        <f t="shared" si="7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2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5"/>
        <v>12</v>
      </c>
      <c r="Z55" s="17">
        <f t="shared" si="6"/>
        <v>0</v>
      </c>
      <c r="AA55" s="17">
        <f t="shared" si="7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9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62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4"/>
        <v>1未満</v>
      </c>
      <c r="S56" s="103" t="str">
        <f t="shared" si="0"/>
        <v>1未満</v>
      </c>
      <c r="T56" s="104" t="str">
        <f t="shared" si="1"/>
        <v>1未満</v>
      </c>
      <c r="V56" s="17" t="s">
        <v>152</v>
      </c>
      <c r="W56" s="17">
        <f t="shared" si="2"/>
        <v>12</v>
      </c>
      <c r="X56" s="17">
        <f t="shared" si="3"/>
        <v>0</v>
      </c>
      <c r="Y56" s="17">
        <f t="shared" si="5"/>
        <v>0</v>
      </c>
      <c r="Z56" s="17">
        <f t="shared" si="6"/>
        <v>0</v>
      </c>
      <c r="AA56" s="17">
        <f t="shared" si="7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22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23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4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156</v>
      </c>
      <c r="W57" s="17">
        <f t="shared" si="2"/>
        <v>12</v>
      </c>
      <c r="X57" s="17">
        <f t="shared" si="3"/>
        <v>0</v>
      </c>
      <c r="Y57" s="17">
        <f t="shared" si="5"/>
        <v>0</v>
      </c>
      <c r="Z57" s="17">
        <f t="shared" si="6"/>
        <v>0</v>
      </c>
      <c r="AA57" s="17">
        <f t="shared" si="7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0.5</v>
      </c>
      <c r="G58" s="130">
        <v>0.4</v>
      </c>
      <c r="H58" s="130">
        <v>0.4</v>
      </c>
      <c r="I58" s="130">
        <v>0.4</v>
      </c>
      <c r="J58" s="130">
        <v>0.3</v>
      </c>
      <c r="K58" s="130">
        <v>0.1</v>
      </c>
      <c r="L58" s="131">
        <v>0.4</v>
      </c>
      <c r="M58" s="130">
        <v>0.4</v>
      </c>
      <c r="N58" s="130">
        <v>0.5</v>
      </c>
      <c r="O58" s="130">
        <v>0.4</v>
      </c>
      <c r="P58" s="130">
        <v>0.5</v>
      </c>
      <c r="Q58" s="132">
        <v>0.5</v>
      </c>
      <c r="R58" s="133">
        <f t="shared" si="4"/>
        <v>0.1</v>
      </c>
      <c r="S58" s="134">
        <f t="shared" si="0"/>
        <v>0.5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5"/>
        <v>12</v>
      </c>
      <c r="Z58" s="17">
        <f t="shared" si="6"/>
        <v>0.1</v>
      </c>
      <c r="AA58" s="17">
        <f t="shared" si="7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  <c r="T62" s="140"/>
    </row>
    <row r="63" spans="1:29" ht="13.5" hidden="1" customHeight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t="13.5" hidden="1" customHeight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16.5</v>
      </c>
      <c r="G64" s="142">
        <f t="shared" si="8"/>
        <v>19</v>
      </c>
      <c r="H64" s="142">
        <f t="shared" si="8"/>
        <v>22.5</v>
      </c>
      <c r="I64" s="142">
        <f t="shared" si="8"/>
        <v>24.5</v>
      </c>
      <c r="J64" s="142">
        <f t="shared" si="8"/>
        <v>27</v>
      </c>
      <c r="K64" s="142">
        <f t="shared" si="8"/>
        <v>25.5</v>
      </c>
      <c r="L64" s="142">
        <f t="shared" si="8"/>
        <v>21</v>
      </c>
      <c r="M64" s="142">
        <f t="shared" si="8"/>
        <v>17</v>
      </c>
      <c r="N64" s="142">
        <f t="shared" si="8"/>
        <v>9.5</v>
      </c>
      <c r="O64" s="142">
        <f t="shared" si="8"/>
        <v>9</v>
      </c>
      <c r="P64" s="142">
        <f t="shared" si="8"/>
        <v>7.5</v>
      </c>
      <c r="Q64" s="142">
        <f t="shared" si="8"/>
        <v>11</v>
      </c>
      <c r="R64" s="141">
        <f>IF(AND(F64="",G64="",H64="",I64="",J64="",K64="",L64="",M64="",N64="",O64="",P64="",Q64=""),"",AVERAGE(F64:Q64))</f>
        <v>17.5</v>
      </c>
    </row>
    <row r="65" spans="2:18" ht="13.5" hidden="1" customHeight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14.5</v>
      </c>
      <c r="G65" s="142">
        <f t="shared" si="9"/>
        <v>20.5</v>
      </c>
      <c r="H65" s="142">
        <f t="shared" si="9"/>
        <v>19.5</v>
      </c>
      <c r="I65" s="142">
        <f t="shared" si="9"/>
        <v>25</v>
      </c>
      <c r="J65" s="142">
        <f t="shared" si="9"/>
        <v>24</v>
      </c>
      <c r="K65" s="142">
        <f t="shared" si="9"/>
        <v>22</v>
      </c>
      <c r="L65" s="142">
        <f t="shared" si="9"/>
        <v>16</v>
      </c>
      <c r="M65" s="142">
        <f t="shared" si="9"/>
        <v>13</v>
      </c>
      <c r="N65" s="142">
        <f t="shared" si="9"/>
        <v>4</v>
      </c>
      <c r="O65" s="142">
        <f t="shared" si="9"/>
        <v>5</v>
      </c>
      <c r="P65" s="142">
        <f t="shared" si="9"/>
        <v>3</v>
      </c>
      <c r="Q65" s="142">
        <f t="shared" si="9"/>
        <v>12.5</v>
      </c>
      <c r="R65" s="141">
        <f>IF(AND(F65="",G65="",H65="",I65="",J65="",K65="",L65="",M65="",N65="",O65="",P65="",Q65=""),"",AVERAGE(F65:Q65))</f>
        <v>14.916666666666666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t="13.5" hidden="1" customHeight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t="13.5" hidden="1" customHeight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t="13.5" hidden="1" customHeight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t="13.5" hidden="1" customHeight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t="13.5" hidden="1" customHeight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t="13.5" hidden="1" customHeight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t="13.5" hidden="1" customHeight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t="13.5" hidden="1" customHeight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customHeight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t="13.5" hidden="1" customHeight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t="13.5" hidden="1" customHeight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  <c r="T97" s="17">
        <v>8.84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8.1999999999999993</v>
      </c>
      <c r="G103" s="144">
        <f t="shared" si="13"/>
        <v>8.6</v>
      </c>
      <c r="H103" s="144">
        <f t="shared" si="13"/>
        <v>9</v>
      </c>
      <c r="I103" s="144">
        <f t="shared" si="13"/>
        <v>7.9</v>
      </c>
      <c r="J103" s="144">
        <f t="shared" si="13"/>
        <v>8.1999999999999993</v>
      </c>
      <c r="K103" s="144">
        <f t="shared" si="13"/>
        <v>10.5</v>
      </c>
      <c r="L103" s="144">
        <f t="shared" si="13"/>
        <v>7.9</v>
      </c>
      <c r="M103" s="144">
        <f t="shared" si="13"/>
        <v>8.3000000000000007</v>
      </c>
      <c r="N103" s="144">
        <f t="shared" si="13"/>
        <v>8.1999999999999993</v>
      </c>
      <c r="O103" s="144">
        <f t="shared" si="13"/>
        <v>8</v>
      </c>
      <c r="P103" s="144">
        <f t="shared" si="13"/>
        <v>8.6999999999999993</v>
      </c>
      <c r="Q103" s="144">
        <f t="shared" si="13"/>
        <v>8.5</v>
      </c>
      <c r="R103" s="141">
        <f t="shared" si="11"/>
        <v>8.5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  <c r="T105" s="17">
        <v>0.4375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  <c r="T106" s="17">
        <v>7.2679999999999989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0.4</v>
      </c>
      <c r="G111" s="144">
        <f t="shared" si="13"/>
        <v>0.4</v>
      </c>
      <c r="H111" s="144">
        <f t="shared" si="13"/>
        <v>0.5</v>
      </c>
      <c r="I111" s="144">
        <f t="shared" si="13"/>
        <v>0.5</v>
      </c>
      <c r="J111" s="144">
        <f t="shared" si="13"/>
        <v>0.5</v>
      </c>
      <c r="K111" s="144">
        <f t="shared" si="13"/>
        <v>1</v>
      </c>
      <c r="L111" s="144">
        <f t="shared" si="13"/>
        <v>0.4</v>
      </c>
      <c r="M111" s="144">
        <f t="shared" si="13"/>
        <v>0.4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0.4416666666666666</v>
      </c>
      <c r="T111" s="17">
        <v>0.36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7.29</v>
      </c>
      <c r="G112" s="144">
        <f t="shared" si="13"/>
        <v>7.37</v>
      </c>
      <c r="H112" s="144">
        <f t="shared" si="13"/>
        <v>7.29</v>
      </c>
      <c r="I112" s="144">
        <f t="shared" si="13"/>
        <v>7.24</v>
      </c>
      <c r="J112" s="144">
        <f t="shared" si="13"/>
        <v>7.34</v>
      </c>
      <c r="K112" s="144">
        <f t="shared" si="13"/>
        <v>7.29</v>
      </c>
      <c r="L112" s="144">
        <f t="shared" si="13"/>
        <v>7.35</v>
      </c>
      <c r="M112" s="144">
        <f t="shared" si="13"/>
        <v>7.33</v>
      </c>
      <c r="N112" s="144">
        <f t="shared" si="13"/>
        <v>7.23</v>
      </c>
      <c r="O112" s="144">
        <f t="shared" si="13"/>
        <v>7.05</v>
      </c>
      <c r="P112" s="144">
        <f t="shared" si="13"/>
        <v>7.05</v>
      </c>
      <c r="Q112" s="144">
        <f t="shared" si="13"/>
        <v>7.11</v>
      </c>
      <c r="R112" s="141">
        <f t="shared" si="11"/>
        <v>7.2450000000000001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0.5</v>
      </c>
      <c r="G117" s="130">
        <f t="shared" si="14"/>
        <v>0.4</v>
      </c>
      <c r="H117" s="130">
        <f t="shared" si="14"/>
        <v>0.4</v>
      </c>
      <c r="I117" s="130">
        <f t="shared" si="14"/>
        <v>0.4</v>
      </c>
      <c r="J117" s="130">
        <f t="shared" si="14"/>
        <v>0.3</v>
      </c>
      <c r="K117" s="130">
        <f t="shared" si="14"/>
        <v>0.1</v>
      </c>
      <c r="L117" s="130">
        <f t="shared" si="14"/>
        <v>0.4</v>
      </c>
      <c r="M117" s="130">
        <f t="shared" si="14"/>
        <v>0.4</v>
      </c>
      <c r="N117" s="130">
        <f t="shared" si="14"/>
        <v>0.5</v>
      </c>
      <c r="O117" s="130">
        <f t="shared" si="14"/>
        <v>0.4</v>
      </c>
      <c r="P117" s="130">
        <f t="shared" si="14"/>
        <v>0.5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0.39999999999999997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1" priority="1" stopIfTrue="1" operator="equal">
      <formula>""</formula>
    </cfRule>
  </conditionalFormatting>
  <conditionalFormatting sqref="F2:T58">
    <cfRule type="cellIs" dxfId="10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178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44831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17</v>
      </c>
      <c r="G5" s="33">
        <v>20</v>
      </c>
      <c r="H5" s="33">
        <v>23.5</v>
      </c>
      <c r="I5" s="33">
        <v>27</v>
      </c>
      <c r="J5" s="33">
        <v>29</v>
      </c>
      <c r="K5" s="33">
        <v>25.5</v>
      </c>
      <c r="L5" s="33">
        <v>21</v>
      </c>
      <c r="M5" s="33">
        <v>16</v>
      </c>
      <c r="N5" s="33">
        <v>10</v>
      </c>
      <c r="O5" s="33">
        <v>9</v>
      </c>
      <c r="P5" s="33">
        <v>8</v>
      </c>
      <c r="Q5" s="34">
        <v>11</v>
      </c>
      <c r="R5" s="35">
        <f>MIN(F5:Q5)</f>
        <v>8</v>
      </c>
      <c r="S5" s="35">
        <f>MAX(F5:Q5)</f>
        <v>29</v>
      </c>
      <c r="T5" s="148">
        <f>AVERAGE(F5:Q5)</f>
        <v>18.083333333333332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14.5</v>
      </c>
      <c r="G6" s="41">
        <v>19.5</v>
      </c>
      <c r="H6" s="41">
        <v>19</v>
      </c>
      <c r="I6" s="41">
        <v>24.5</v>
      </c>
      <c r="J6" s="41">
        <v>24.5</v>
      </c>
      <c r="K6" s="41">
        <v>23.5</v>
      </c>
      <c r="L6" s="41">
        <v>13</v>
      </c>
      <c r="M6" s="41">
        <v>12</v>
      </c>
      <c r="N6" s="41">
        <v>5</v>
      </c>
      <c r="O6" s="41">
        <v>5</v>
      </c>
      <c r="P6" s="149">
        <v>3.5</v>
      </c>
      <c r="Q6" s="42">
        <v>9</v>
      </c>
      <c r="R6" s="43">
        <f>MIN(F6:Q6)</f>
        <v>3.5</v>
      </c>
      <c r="S6" s="44">
        <f>MAX(F6:Q6)</f>
        <v>24.5</v>
      </c>
      <c r="T6" s="44">
        <f>AVERAGE(F6:Q6)</f>
        <v>14.416666666666666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2"/>
      <c r="R9" s="73" t="str">
        <f t="shared" si="7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9"/>
      <c r="R10" s="80" t="str">
        <f t="shared" si="7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6"/>
      <c r="R11" s="87" t="str">
        <f t="shared" si="7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6"/>
      <c r="R12" s="87" t="str">
        <f t="shared" si="7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6"/>
      <c r="R13" s="87" t="str">
        <f t="shared" si="7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6"/>
      <c r="R14" s="87" t="str">
        <f t="shared" si="7"/>
        <v/>
      </c>
      <c r="S14" s="88" t="str">
        <f t="shared" si="0"/>
        <v/>
      </c>
      <c r="T14" s="89" t="str">
        <f t="shared" si="1"/>
        <v/>
      </c>
      <c r="V14" s="90" t="s">
        <v>46</v>
      </c>
      <c r="W14" s="17">
        <f t="shared" si="2"/>
        <v>0</v>
      </c>
      <c r="X14" s="17">
        <f t="shared" si="3"/>
        <v>12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6"/>
      <c r="R15" s="87" t="str">
        <f t="shared" si="7"/>
        <v/>
      </c>
      <c r="S15" s="88" t="str">
        <f t="shared" si="0"/>
        <v/>
      </c>
      <c r="T15" s="89" t="str">
        <f t="shared" si="1"/>
        <v/>
      </c>
      <c r="V15" s="17" t="s">
        <v>50</v>
      </c>
      <c r="W15" s="17">
        <f t="shared" si="2"/>
        <v>0</v>
      </c>
      <c r="X15" s="17">
        <f t="shared" si="3"/>
        <v>12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6"/>
      <c r="R16" s="87" t="str">
        <f t="shared" si="7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4"/>
        <v>0</v>
      </c>
      <c r="Z17" s="17">
        <f t="shared" si="5"/>
        <v>0</v>
      </c>
      <c r="AA17" s="17">
        <f t="shared" si="6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2"/>
      <c r="R20" s="73" t="str">
        <f t="shared" si="7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7" t="str">
        <f t="shared" si="7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7" t="str">
        <f t="shared" si="7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7" t="str">
        <f t="shared" si="7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7" t="str">
        <f t="shared" si="7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7" t="str">
        <f t="shared" si="7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7" t="str">
        <f t="shared" si="7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4"/>
        <v>0</v>
      </c>
      <c r="Z27" s="17">
        <f t="shared" si="5"/>
        <v>0</v>
      </c>
      <c r="AA27" s="17">
        <f t="shared" si="6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7" t="str">
        <f t="shared" si="7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7" t="str">
        <f t="shared" si="7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4"/>
        <v>0</v>
      </c>
      <c r="Z29" s="17">
        <f t="shared" si="5"/>
        <v>0</v>
      </c>
      <c r="AA29" s="17">
        <f t="shared" si="6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7" t="str">
        <f t="shared" si="7"/>
        <v/>
      </c>
      <c r="S30" s="88" t="str">
        <f t="shared" si="0"/>
        <v/>
      </c>
      <c r="T30" s="89" t="str">
        <f t="shared" si="1"/>
        <v/>
      </c>
      <c r="V30" s="17" t="s">
        <v>90</v>
      </c>
      <c r="W30" s="17">
        <f t="shared" si="2"/>
        <v>0</v>
      </c>
      <c r="X30" s="17">
        <f t="shared" si="3"/>
        <v>12</v>
      </c>
      <c r="Y30" s="17">
        <f t="shared" si="4"/>
        <v>0</v>
      </c>
      <c r="Z30" s="17">
        <f t="shared" si="5"/>
        <v>0</v>
      </c>
      <c r="AA30" s="17">
        <f t="shared" si="6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7" t="str">
        <f t="shared" si="7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4"/>
        <v>0</v>
      </c>
      <c r="Z31" s="17">
        <f t="shared" si="5"/>
        <v>0</v>
      </c>
      <c r="AA31" s="17">
        <f t="shared" si="6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7" t="str">
        <f t="shared" si="7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7" t="str">
        <f t="shared" si="7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4"/>
        <v>0</v>
      </c>
      <c r="Z33" s="17">
        <f t="shared" si="5"/>
        <v>0</v>
      </c>
      <c r="AA33" s="17">
        <f t="shared" si="6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17" t="s">
        <v>90</v>
      </c>
      <c r="W34" s="17">
        <f t="shared" si="2"/>
        <v>0</v>
      </c>
      <c r="X34" s="17">
        <f t="shared" si="3"/>
        <v>12</v>
      </c>
      <c r="Y34" s="17">
        <f t="shared" si="4"/>
        <v>0</v>
      </c>
      <c r="Z34" s="17">
        <f t="shared" si="5"/>
        <v>0</v>
      </c>
      <c r="AA34" s="17">
        <f t="shared" si="6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7" t="str">
        <f t="shared" si="7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4"/>
        <v>0</v>
      </c>
      <c r="Z35" s="17">
        <f t="shared" si="5"/>
        <v>0</v>
      </c>
      <c r="AA35" s="17">
        <f t="shared" si="6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7" t="str">
        <f t="shared" si="7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7" t="str">
        <f t="shared" si="7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4"/>
        <v>0</v>
      </c>
      <c r="Z39" s="17">
        <f t="shared" si="5"/>
        <v>0</v>
      </c>
      <c r="AA39" s="17">
        <f t="shared" si="6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4"/>
        <v>0</v>
      </c>
      <c r="Z42" s="17">
        <f t="shared" si="5"/>
        <v>0</v>
      </c>
      <c r="AA42" s="17">
        <f t="shared" si="6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7" t="str">
        <f t="shared" si="7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8.1</v>
      </c>
      <c r="G44" s="61">
        <v>8.5</v>
      </c>
      <c r="H44" s="99">
        <v>9</v>
      </c>
      <c r="I44" s="61">
        <v>8.3000000000000007</v>
      </c>
      <c r="J44" s="61">
        <v>8.1999999999999993</v>
      </c>
      <c r="K44" s="61">
        <v>8.1999999999999993</v>
      </c>
      <c r="L44" s="99">
        <v>7.8</v>
      </c>
      <c r="M44" s="99">
        <v>8.4</v>
      </c>
      <c r="N44" s="61">
        <v>8.1</v>
      </c>
      <c r="O44" s="99">
        <v>7.9</v>
      </c>
      <c r="P44" s="61">
        <v>8.6999999999999993</v>
      </c>
      <c r="Q44" s="101">
        <v>8.4</v>
      </c>
      <c r="R44" s="102">
        <f t="shared" si="7"/>
        <v>7.8</v>
      </c>
      <c r="S44" s="103">
        <f t="shared" si="0"/>
        <v>9</v>
      </c>
      <c r="T44" s="104">
        <f t="shared" si="1"/>
        <v>8.3000000000000025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7.8</v>
      </c>
      <c r="AA44" s="17">
        <f t="shared" si="6"/>
        <v>9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2"/>
      <c r="R45" s="113" t="str">
        <f t="shared" si="7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4"/>
        <v>0</v>
      </c>
      <c r="Z45" s="17">
        <f t="shared" si="5"/>
        <v>0</v>
      </c>
      <c r="AA45" s="17">
        <f t="shared" si="6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3" t="str">
        <f t="shared" si="7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4"/>
        <v>0</v>
      </c>
      <c r="Z46" s="17">
        <f t="shared" si="5"/>
        <v>0</v>
      </c>
      <c r="AA46" s="17">
        <f t="shared" si="6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9"/>
      <c r="R48" s="80" t="str">
        <f t="shared" si="7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4"/>
        <v>0</v>
      </c>
      <c r="Z48" s="17">
        <f t="shared" si="5"/>
        <v>0</v>
      </c>
      <c r="AA48" s="17">
        <f t="shared" si="6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9"/>
      <c r="R49" s="80" t="str">
        <f t="shared" si="7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7" t="str">
        <f t="shared" si="7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2"/>
      <c r="R51" s="73" t="str">
        <f t="shared" si="7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0.3</v>
      </c>
      <c r="G52" s="61">
        <v>0.4</v>
      </c>
      <c r="H52" s="61">
        <v>0.5</v>
      </c>
      <c r="I52" s="61">
        <v>1.1000000000000001</v>
      </c>
      <c r="J52" s="61">
        <v>0.7</v>
      </c>
      <c r="K52" s="61">
        <v>0.3</v>
      </c>
      <c r="L52" s="61">
        <v>0.4</v>
      </c>
      <c r="M52" s="61">
        <v>0.4</v>
      </c>
      <c r="N52" s="61">
        <v>0.3</v>
      </c>
      <c r="O52" s="99" t="s">
        <v>142</v>
      </c>
      <c r="P52" s="99">
        <v>0.3</v>
      </c>
      <c r="Q52" s="63" t="s">
        <v>142</v>
      </c>
      <c r="R52" s="102" t="str">
        <f t="shared" si="7"/>
        <v>0.3未満</v>
      </c>
      <c r="S52" s="103">
        <f t="shared" si="0"/>
        <v>1.1000000000000001</v>
      </c>
      <c r="T52" s="104">
        <f t="shared" si="1"/>
        <v>0.4416666666666666</v>
      </c>
      <c r="V52" s="17" t="s">
        <v>142</v>
      </c>
      <c r="W52" s="17">
        <f t="shared" si="2"/>
        <v>2</v>
      </c>
      <c r="X52" s="17">
        <f t="shared" si="3"/>
        <v>0</v>
      </c>
      <c r="Y52" s="17">
        <f t="shared" si="4"/>
        <v>10</v>
      </c>
      <c r="Z52" s="17">
        <f t="shared" si="5"/>
        <v>0.3</v>
      </c>
      <c r="AA52" s="17">
        <f t="shared" si="6"/>
        <v>1.1000000000000001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60">
        <v>7.25</v>
      </c>
      <c r="G53" s="92">
        <v>7.39</v>
      </c>
      <c r="H53" s="61">
        <v>7.37</v>
      </c>
      <c r="I53" s="61">
        <v>7.26</v>
      </c>
      <c r="J53" s="61">
        <v>7.34</v>
      </c>
      <c r="K53" s="92">
        <v>7.23</v>
      </c>
      <c r="L53" s="92">
        <v>7.41</v>
      </c>
      <c r="M53" s="61">
        <v>7.35</v>
      </c>
      <c r="N53" s="92">
        <v>7.29</v>
      </c>
      <c r="O53" s="92">
        <v>7.1</v>
      </c>
      <c r="P53" s="61">
        <v>7.13</v>
      </c>
      <c r="Q53" s="63">
        <v>7.17</v>
      </c>
      <c r="R53" s="95">
        <f t="shared" si="7"/>
        <v>7.1</v>
      </c>
      <c r="S53" s="96">
        <f t="shared" si="0"/>
        <v>7.41</v>
      </c>
      <c r="T53" s="97">
        <f t="shared" si="1"/>
        <v>7.274166666666666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7.1</v>
      </c>
      <c r="AA53" s="17">
        <f t="shared" si="6"/>
        <v>7.41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8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111">
        <v>8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>
        <f t="shared" si="0"/>
        <v>8</v>
      </c>
      <c r="T56" s="104">
        <f t="shared" si="1"/>
        <v>1.5833333333333333</v>
      </c>
      <c r="V56" s="17" t="s">
        <v>152</v>
      </c>
      <c r="W56" s="17">
        <f t="shared" si="2"/>
        <v>11</v>
      </c>
      <c r="X56" s="17">
        <f t="shared" si="3"/>
        <v>0</v>
      </c>
      <c r="Y56" s="17">
        <f t="shared" si="4"/>
        <v>1</v>
      </c>
      <c r="Z56" s="17">
        <f t="shared" si="5"/>
        <v>8</v>
      </c>
      <c r="AA56" s="17">
        <f t="shared" si="6"/>
        <v>8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51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>
        <v>4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>
        <f t="shared" si="0"/>
        <v>4</v>
      </c>
      <c r="T57" s="127">
        <f t="shared" si="1"/>
        <v>0.42499999999999988</v>
      </c>
      <c r="V57" s="17" t="s">
        <v>156</v>
      </c>
      <c r="W57" s="17">
        <f t="shared" si="2"/>
        <v>11</v>
      </c>
      <c r="X57" s="17">
        <f t="shared" si="3"/>
        <v>0</v>
      </c>
      <c r="Y57" s="17">
        <f t="shared" si="4"/>
        <v>1</v>
      </c>
      <c r="Z57" s="17">
        <f t="shared" si="5"/>
        <v>4</v>
      </c>
      <c r="AA57" s="17">
        <f t="shared" si="6"/>
        <v>4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0.4</v>
      </c>
      <c r="G58" s="130">
        <v>0.3</v>
      </c>
      <c r="H58" s="130">
        <v>0.2</v>
      </c>
      <c r="I58" s="130">
        <v>0.1</v>
      </c>
      <c r="J58" s="130">
        <v>0.2</v>
      </c>
      <c r="K58" s="130">
        <v>0.5</v>
      </c>
      <c r="L58" s="153">
        <v>0.3</v>
      </c>
      <c r="M58" s="130">
        <v>0.3</v>
      </c>
      <c r="N58" s="130">
        <v>0.5</v>
      </c>
      <c r="O58" s="130">
        <v>0.5</v>
      </c>
      <c r="P58" s="130">
        <v>0.5</v>
      </c>
      <c r="Q58" s="132">
        <v>0.5</v>
      </c>
      <c r="R58" s="133">
        <f t="shared" si="7"/>
        <v>0.1</v>
      </c>
      <c r="S58" s="134">
        <f t="shared" si="0"/>
        <v>0.5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0.1</v>
      </c>
      <c r="AA58" s="17">
        <f t="shared" si="6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  <c r="T62" s="140"/>
    </row>
    <row r="63" spans="1:29" ht="13.5" hidden="1" customHeight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44831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t="13.5" hidden="1" customHeight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17</v>
      </c>
      <c r="G64" s="142">
        <f t="shared" si="8"/>
        <v>20</v>
      </c>
      <c r="H64" s="142">
        <f t="shared" si="8"/>
        <v>23.5</v>
      </c>
      <c r="I64" s="142">
        <f t="shared" si="8"/>
        <v>27</v>
      </c>
      <c r="J64" s="142">
        <f t="shared" si="8"/>
        <v>29</v>
      </c>
      <c r="K64" s="142">
        <f t="shared" si="8"/>
        <v>25.5</v>
      </c>
      <c r="L64" s="142">
        <f t="shared" si="8"/>
        <v>21</v>
      </c>
      <c r="M64" s="142">
        <f t="shared" si="8"/>
        <v>16</v>
      </c>
      <c r="N64" s="142">
        <f t="shared" si="8"/>
        <v>10</v>
      </c>
      <c r="O64" s="142">
        <f t="shared" si="8"/>
        <v>9</v>
      </c>
      <c r="P64" s="142">
        <f t="shared" si="8"/>
        <v>8</v>
      </c>
      <c r="Q64" s="142">
        <f t="shared" si="8"/>
        <v>11</v>
      </c>
      <c r="R64" s="141">
        <f>IF(AND(F64="",G64="",H64="",I64="",J64="",K64="",L64="",M64="",N64="",O64="",P64="",Q64=""),"",AVERAGE(F64:Q64))</f>
        <v>18.083333333333332</v>
      </c>
    </row>
    <row r="65" spans="2:18" ht="13.5" hidden="1" customHeight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14.5</v>
      </c>
      <c r="G65" s="142">
        <f t="shared" si="9"/>
        <v>19.5</v>
      </c>
      <c r="H65" s="142">
        <f t="shared" si="9"/>
        <v>19</v>
      </c>
      <c r="I65" s="142">
        <f t="shared" si="9"/>
        <v>24.5</v>
      </c>
      <c r="J65" s="142">
        <f t="shared" si="9"/>
        <v>24.5</v>
      </c>
      <c r="K65" s="142">
        <f t="shared" si="9"/>
        <v>23.5</v>
      </c>
      <c r="L65" s="142">
        <f t="shared" si="9"/>
        <v>13</v>
      </c>
      <c r="M65" s="142">
        <f t="shared" si="9"/>
        <v>12</v>
      </c>
      <c r="N65" s="142">
        <f t="shared" si="9"/>
        <v>5</v>
      </c>
      <c r="O65" s="142">
        <f t="shared" si="9"/>
        <v>5</v>
      </c>
      <c r="P65" s="142">
        <f t="shared" si="9"/>
        <v>3.5</v>
      </c>
      <c r="Q65" s="142">
        <f t="shared" si="9"/>
        <v>9</v>
      </c>
      <c r="R65" s="141">
        <f>IF(AND(F65="",G65="",H65="",I65="",J65="",K65="",L65="",M65="",N65="",O65="",P65="",Q65=""),"",AVERAGE(F65:Q65))</f>
        <v>14.416666666666666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t="13.5" hidden="1" customHeight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t="13.5" hidden="1" customHeight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t="13.5" hidden="1" customHeight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t="13.5" hidden="1" customHeight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t="13.5" hidden="1" customHeight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t="13.5" hidden="1" customHeight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t="13.5" hidden="1" customHeight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t="13.5" hidden="1" customHeight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customHeight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t="13.5" hidden="1" customHeight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t="13.5" hidden="1" customHeight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  <c r="T97" s="17">
        <v>8.9700000000000006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8.1</v>
      </c>
      <c r="G103" s="144">
        <f t="shared" si="13"/>
        <v>8.5</v>
      </c>
      <c r="H103" s="144">
        <f t="shared" si="13"/>
        <v>9</v>
      </c>
      <c r="I103" s="144">
        <f t="shared" si="13"/>
        <v>8.3000000000000007</v>
      </c>
      <c r="J103" s="144">
        <f t="shared" si="13"/>
        <v>8.1999999999999993</v>
      </c>
      <c r="K103" s="144">
        <f t="shared" si="13"/>
        <v>8.1999999999999993</v>
      </c>
      <c r="L103" s="144">
        <f t="shared" si="13"/>
        <v>7.8</v>
      </c>
      <c r="M103" s="144">
        <f t="shared" si="13"/>
        <v>8.4</v>
      </c>
      <c r="N103" s="144">
        <f t="shared" si="13"/>
        <v>8.1</v>
      </c>
      <c r="O103" s="144">
        <f t="shared" si="13"/>
        <v>7.9</v>
      </c>
      <c r="P103" s="144">
        <f t="shared" si="13"/>
        <v>8.6999999999999993</v>
      </c>
      <c r="Q103" s="144">
        <f t="shared" si="13"/>
        <v>8.4</v>
      </c>
      <c r="R103" s="141">
        <f t="shared" si="11"/>
        <v>8.3000000000000025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  <c r="T105" s="17">
        <v>0.42499999999999999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  <c r="T106" s="17">
        <v>7.293000000000001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0.3</v>
      </c>
      <c r="G111" s="144">
        <f t="shared" si="13"/>
        <v>0.4</v>
      </c>
      <c r="H111" s="144">
        <f t="shared" si="13"/>
        <v>0.5</v>
      </c>
      <c r="I111" s="144">
        <f t="shared" si="13"/>
        <v>1.1000000000000001</v>
      </c>
      <c r="J111" s="144">
        <f t="shared" si="13"/>
        <v>0.7</v>
      </c>
      <c r="K111" s="144">
        <f t="shared" si="13"/>
        <v>0.3</v>
      </c>
      <c r="L111" s="144">
        <f t="shared" si="13"/>
        <v>0.4</v>
      </c>
      <c r="M111" s="144">
        <f t="shared" si="13"/>
        <v>0.4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0.4416666666666666</v>
      </c>
      <c r="T111" s="17">
        <v>0.28999999999999998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7.25</v>
      </c>
      <c r="G112" s="144">
        <f t="shared" si="13"/>
        <v>7.39</v>
      </c>
      <c r="H112" s="144">
        <f t="shared" si="13"/>
        <v>7.37</v>
      </c>
      <c r="I112" s="144">
        <f t="shared" si="13"/>
        <v>7.26</v>
      </c>
      <c r="J112" s="144">
        <f t="shared" si="13"/>
        <v>7.34</v>
      </c>
      <c r="K112" s="144">
        <f t="shared" si="13"/>
        <v>7.23</v>
      </c>
      <c r="L112" s="144">
        <f t="shared" si="13"/>
        <v>7.41</v>
      </c>
      <c r="M112" s="144">
        <f t="shared" si="13"/>
        <v>7.35</v>
      </c>
      <c r="N112" s="144">
        <f t="shared" si="13"/>
        <v>7.29</v>
      </c>
      <c r="O112" s="144">
        <f t="shared" si="13"/>
        <v>7.1</v>
      </c>
      <c r="P112" s="144">
        <f t="shared" si="13"/>
        <v>7.13</v>
      </c>
      <c r="Q112" s="144">
        <f t="shared" si="13"/>
        <v>7.17</v>
      </c>
      <c r="R112" s="141">
        <f t="shared" si="11"/>
        <v>7.274166666666666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8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1.5833333333333333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4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0.42499999999999988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0.4</v>
      </c>
      <c r="G117" s="130">
        <f t="shared" si="14"/>
        <v>0.3</v>
      </c>
      <c r="H117" s="130">
        <f t="shared" si="14"/>
        <v>0.2</v>
      </c>
      <c r="I117" s="130">
        <f t="shared" si="14"/>
        <v>0.1</v>
      </c>
      <c r="J117" s="130">
        <f t="shared" si="14"/>
        <v>0.2</v>
      </c>
      <c r="K117" s="130">
        <f t="shared" si="14"/>
        <v>0.5</v>
      </c>
      <c r="L117" s="130">
        <f t="shared" si="14"/>
        <v>0.3</v>
      </c>
      <c r="M117" s="130">
        <f t="shared" si="14"/>
        <v>0.3</v>
      </c>
      <c r="N117" s="130">
        <f t="shared" si="14"/>
        <v>0.5</v>
      </c>
      <c r="O117" s="130">
        <f t="shared" si="14"/>
        <v>0.5</v>
      </c>
      <c r="P117" s="130">
        <f t="shared" si="14"/>
        <v>0.5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7243-BE8A-4DDA-9977-C6C05E02E22F}">
  <sheetPr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178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44831</v>
      </c>
      <c r="L4" s="29">
        <v>44853</v>
      </c>
      <c r="M4" s="29">
        <v>44881</v>
      </c>
      <c r="N4" s="29">
        <v>44918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17</v>
      </c>
      <c r="G5" s="33">
        <v>20</v>
      </c>
      <c r="H5" s="33">
        <v>23.5</v>
      </c>
      <c r="I5" s="33">
        <v>27</v>
      </c>
      <c r="J5" s="33">
        <v>29</v>
      </c>
      <c r="K5" s="33">
        <v>25.5</v>
      </c>
      <c r="L5" s="33">
        <v>21</v>
      </c>
      <c r="M5" s="33">
        <v>16</v>
      </c>
      <c r="N5" s="33">
        <v>9</v>
      </c>
      <c r="O5" s="33">
        <v>9</v>
      </c>
      <c r="P5" s="33">
        <v>8</v>
      </c>
      <c r="Q5" s="34">
        <v>11</v>
      </c>
      <c r="R5" s="35">
        <f>MIN(F5:Q5)</f>
        <v>8</v>
      </c>
      <c r="S5" s="35">
        <f>MAX(F5:Q5)</f>
        <v>29</v>
      </c>
      <c r="T5" s="148">
        <f>AVERAGE(F5:Q5)</f>
        <v>18</v>
      </c>
    </row>
    <row r="6" spans="1:29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14.5</v>
      </c>
      <c r="G6" s="41">
        <v>19.5</v>
      </c>
      <c r="H6" s="41">
        <v>19</v>
      </c>
      <c r="I6" s="41">
        <v>24.5</v>
      </c>
      <c r="J6" s="41">
        <v>24.5</v>
      </c>
      <c r="K6" s="41">
        <v>23.5</v>
      </c>
      <c r="L6" s="41">
        <v>13</v>
      </c>
      <c r="M6" s="41">
        <v>12</v>
      </c>
      <c r="N6" s="41">
        <v>3</v>
      </c>
      <c r="O6" s="41">
        <v>5</v>
      </c>
      <c r="P6" s="149">
        <v>3.5</v>
      </c>
      <c r="Q6" s="42">
        <v>9</v>
      </c>
      <c r="R6" s="43">
        <f>MIN(F6:Q6)</f>
        <v>3</v>
      </c>
      <c r="S6" s="44">
        <f>MAX(F6:Q6)</f>
        <v>24.5</v>
      </c>
      <c r="T6" s="44">
        <f>AVERAGE(F6:Q6)</f>
        <v>14.25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2"/>
      <c r="R9" s="73" t="str">
        <f t="shared" si="7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9"/>
      <c r="R10" s="80" t="str">
        <f t="shared" si="7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6"/>
      <c r="R11" s="87" t="str">
        <f t="shared" si="7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6"/>
      <c r="R12" s="87" t="str">
        <f t="shared" si="7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6"/>
      <c r="R13" s="87" t="str">
        <f t="shared" si="7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6"/>
      <c r="R14" s="87" t="str">
        <f t="shared" si="7"/>
        <v/>
      </c>
      <c r="S14" s="88" t="str">
        <f t="shared" si="0"/>
        <v/>
      </c>
      <c r="T14" s="89" t="str">
        <f t="shared" si="1"/>
        <v/>
      </c>
      <c r="V14" s="90" t="s">
        <v>46</v>
      </c>
      <c r="W14" s="17">
        <f t="shared" si="2"/>
        <v>0</v>
      </c>
      <c r="X14" s="17">
        <f t="shared" si="3"/>
        <v>12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6"/>
      <c r="R15" s="87" t="str">
        <f t="shared" si="7"/>
        <v/>
      </c>
      <c r="S15" s="88" t="str">
        <f t="shared" si="0"/>
        <v/>
      </c>
      <c r="T15" s="89" t="str">
        <f t="shared" si="1"/>
        <v/>
      </c>
      <c r="V15" s="17" t="s">
        <v>50</v>
      </c>
      <c r="W15" s="17">
        <f t="shared" si="2"/>
        <v>0</v>
      </c>
      <c r="X15" s="17">
        <f t="shared" si="3"/>
        <v>12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6"/>
      <c r="R16" s="87" t="str">
        <f t="shared" si="7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4"/>
        <v>0</v>
      </c>
      <c r="Z17" s="17">
        <f t="shared" si="5"/>
        <v>0</v>
      </c>
      <c r="AA17" s="17">
        <f t="shared" si="6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2"/>
      <c r="R20" s="73" t="str">
        <f t="shared" si="7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7" t="str">
        <f t="shared" si="7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7" t="str">
        <f t="shared" si="7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7" t="str">
        <f t="shared" si="7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7" t="str">
        <f t="shared" si="7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7" t="str">
        <f t="shared" si="7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7" t="str">
        <f t="shared" si="7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4"/>
        <v>0</v>
      </c>
      <c r="Z27" s="17">
        <f t="shared" si="5"/>
        <v>0</v>
      </c>
      <c r="AA27" s="17">
        <f t="shared" si="6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7" t="str">
        <f t="shared" si="7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7" t="str">
        <f t="shared" si="7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4"/>
        <v>0</v>
      </c>
      <c r="Z29" s="17">
        <f t="shared" si="5"/>
        <v>0</v>
      </c>
      <c r="AA29" s="17">
        <f t="shared" si="6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7" t="str">
        <f t="shared" si="7"/>
        <v/>
      </c>
      <c r="S30" s="88" t="str">
        <f t="shared" si="0"/>
        <v/>
      </c>
      <c r="T30" s="89" t="str">
        <f t="shared" si="1"/>
        <v/>
      </c>
      <c r="V30" s="17" t="s">
        <v>90</v>
      </c>
      <c r="W30" s="17">
        <f t="shared" si="2"/>
        <v>0</v>
      </c>
      <c r="X30" s="17">
        <f t="shared" si="3"/>
        <v>12</v>
      </c>
      <c r="Y30" s="17">
        <f t="shared" si="4"/>
        <v>0</v>
      </c>
      <c r="Z30" s="17">
        <f t="shared" si="5"/>
        <v>0</v>
      </c>
      <c r="AA30" s="17">
        <f t="shared" si="6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7" t="str">
        <f t="shared" si="7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4"/>
        <v>0</v>
      </c>
      <c r="Z31" s="17">
        <f t="shared" si="5"/>
        <v>0</v>
      </c>
      <c r="AA31" s="17">
        <f t="shared" si="6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7" t="str">
        <f t="shared" si="7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7" t="str">
        <f t="shared" si="7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4"/>
        <v>0</v>
      </c>
      <c r="Z33" s="17">
        <f t="shared" si="5"/>
        <v>0</v>
      </c>
      <c r="AA33" s="17">
        <f t="shared" si="6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17" t="s">
        <v>90</v>
      </c>
      <c r="W34" s="17">
        <f t="shared" si="2"/>
        <v>0</v>
      </c>
      <c r="X34" s="17">
        <f t="shared" si="3"/>
        <v>12</v>
      </c>
      <c r="Y34" s="17">
        <f t="shared" si="4"/>
        <v>0</v>
      </c>
      <c r="Z34" s="17">
        <f t="shared" si="5"/>
        <v>0</v>
      </c>
      <c r="AA34" s="17">
        <f t="shared" si="6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7" t="str">
        <f t="shared" si="7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4"/>
        <v>0</v>
      </c>
      <c r="Z35" s="17">
        <f t="shared" si="5"/>
        <v>0</v>
      </c>
      <c r="AA35" s="17">
        <f t="shared" si="6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7" t="str">
        <f t="shared" si="7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7" t="str">
        <f t="shared" si="7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4"/>
        <v>0</v>
      </c>
      <c r="Z39" s="17">
        <f t="shared" si="5"/>
        <v>0</v>
      </c>
      <c r="AA39" s="17">
        <f t="shared" si="6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4"/>
        <v>0</v>
      </c>
      <c r="Z42" s="17">
        <f t="shared" si="5"/>
        <v>0</v>
      </c>
      <c r="AA42" s="17">
        <f t="shared" si="6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7" t="str">
        <f t="shared" si="7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8.1</v>
      </c>
      <c r="G44" s="61">
        <v>8.5</v>
      </c>
      <c r="H44" s="99">
        <v>9</v>
      </c>
      <c r="I44" s="61">
        <v>8.3000000000000007</v>
      </c>
      <c r="J44" s="61">
        <v>8.1999999999999993</v>
      </c>
      <c r="K44" s="61">
        <v>8.1999999999999993</v>
      </c>
      <c r="L44" s="99">
        <v>7.8</v>
      </c>
      <c r="M44" s="99">
        <v>8.4</v>
      </c>
      <c r="N44" s="61">
        <v>8.5</v>
      </c>
      <c r="O44" s="99">
        <v>7.9</v>
      </c>
      <c r="P44" s="61">
        <v>8.6999999999999993</v>
      </c>
      <c r="Q44" s="101">
        <v>8.4</v>
      </c>
      <c r="R44" s="102">
        <f t="shared" si="7"/>
        <v>7.8</v>
      </c>
      <c r="S44" s="103">
        <f t="shared" si="0"/>
        <v>9</v>
      </c>
      <c r="T44" s="104">
        <f t="shared" si="1"/>
        <v>8.3333333333333357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7.8</v>
      </c>
      <c r="AA44" s="17">
        <f t="shared" si="6"/>
        <v>9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2"/>
      <c r="R45" s="113" t="str">
        <f t="shared" si="7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4"/>
        <v>0</v>
      </c>
      <c r="Z45" s="17">
        <f t="shared" si="5"/>
        <v>0</v>
      </c>
      <c r="AA45" s="17">
        <f t="shared" si="6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3" t="str">
        <f t="shared" si="7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4"/>
        <v>0</v>
      </c>
      <c r="Z46" s="17">
        <f t="shared" si="5"/>
        <v>0</v>
      </c>
      <c r="AA46" s="17">
        <f t="shared" si="6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9"/>
      <c r="R48" s="80" t="str">
        <f t="shared" si="7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4"/>
        <v>0</v>
      </c>
      <c r="Z48" s="17">
        <f t="shared" si="5"/>
        <v>0</v>
      </c>
      <c r="AA48" s="17">
        <f t="shared" si="6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9"/>
      <c r="R49" s="80" t="str">
        <f t="shared" si="7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7" t="str">
        <f t="shared" si="7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2"/>
      <c r="R51" s="73" t="str">
        <f t="shared" si="7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0.3</v>
      </c>
      <c r="G52" s="61">
        <v>0.4</v>
      </c>
      <c r="H52" s="61">
        <v>0.5</v>
      </c>
      <c r="I52" s="61">
        <v>1.1000000000000001</v>
      </c>
      <c r="J52" s="61">
        <v>0.7</v>
      </c>
      <c r="K52" s="61">
        <v>0.3</v>
      </c>
      <c r="L52" s="61">
        <v>0.4</v>
      </c>
      <c r="M52" s="61">
        <v>0.4</v>
      </c>
      <c r="N52" s="61" t="s">
        <v>142</v>
      </c>
      <c r="O52" s="99" t="s">
        <v>142</v>
      </c>
      <c r="P52" s="99">
        <v>0.3</v>
      </c>
      <c r="Q52" s="63" t="s">
        <v>142</v>
      </c>
      <c r="R52" s="102" t="str">
        <f t="shared" si="7"/>
        <v>0.3未満</v>
      </c>
      <c r="S52" s="103">
        <f t="shared" si="0"/>
        <v>1.1000000000000001</v>
      </c>
      <c r="T52" s="104">
        <f t="shared" si="1"/>
        <v>0.4416666666666666</v>
      </c>
      <c r="V52" s="17" t="s">
        <v>142</v>
      </c>
      <c r="W52" s="17">
        <f t="shared" si="2"/>
        <v>3</v>
      </c>
      <c r="X52" s="17">
        <f t="shared" si="3"/>
        <v>0</v>
      </c>
      <c r="Y52" s="17">
        <f t="shared" si="4"/>
        <v>9</v>
      </c>
      <c r="Z52" s="17">
        <f t="shared" si="5"/>
        <v>0.3</v>
      </c>
      <c r="AA52" s="17">
        <f t="shared" si="6"/>
        <v>1.1000000000000001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60">
        <v>7.25</v>
      </c>
      <c r="G53" s="92">
        <v>7.39</v>
      </c>
      <c r="H53" s="61">
        <v>7.37</v>
      </c>
      <c r="I53" s="61">
        <v>7.26</v>
      </c>
      <c r="J53" s="61">
        <v>7.34</v>
      </c>
      <c r="K53" s="92">
        <v>7.23</v>
      </c>
      <c r="L53" s="92">
        <v>7.41</v>
      </c>
      <c r="M53" s="61">
        <v>7.35</v>
      </c>
      <c r="N53" s="92">
        <v>7.25</v>
      </c>
      <c r="O53" s="92">
        <v>7.1</v>
      </c>
      <c r="P53" s="61">
        <v>7.13</v>
      </c>
      <c r="Q53" s="63">
        <v>7.17</v>
      </c>
      <c r="R53" s="95">
        <f t="shared" si="7"/>
        <v>7.1</v>
      </c>
      <c r="S53" s="96">
        <f t="shared" si="0"/>
        <v>7.41</v>
      </c>
      <c r="T53" s="97">
        <f t="shared" si="1"/>
        <v>7.2708333333333321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7.1</v>
      </c>
      <c r="AA53" s="17">
        <f t="shared" si="6"/>
        <v>7.41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8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17" t="s">
        <v>152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51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156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0.4</v>
      </c>
      <c r="G58" s="130">
        <v>0.3</v>
      </c>
      <c r="H58" s="130">
        <v>0.2</v>
      </c>
      <c r="I58" s="130">
        <v>0.1</v>
      </c>
      <c r="J58" s="130">
        <v>0.2</v>
      </c>
      <c r="K58" s="130">
        <v>0.5</v>
      </c>
      <c r="L58" s="153">
        <v>0.3</v>
      </c>
      <c r="M58" s="130">
        <v>0.3</v>
      </c>
      <c r="N58" s="130">
        <v>0.5</v>
      </c>
      <c r="O58" s="130">
        <v>0.5</v>
      </c>
      <c r="P58" s="130">
        <v>0.5</v>
      </c>
      <c r="Q58" s="132">
        <v>0.5</v>
      </c>
      <c r="R58" s="133">
        <f t="shared" si="7"/>
        <v>0.1</v>
      </c>
      <c r="S58" s="134">
        <f t="shared" si="0"/>
        <v>0.5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0.1</v>
      </c>
      <c r="AA58" s="17">
        <f t="shared" si="6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  <c r="T62" s="140"/>
    </row>
    <row r="63" spans="1:29" ht="13.5" hidden="1" customHeight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44831</v>
      </c>
      <c r="L63" s="29">
        <f t="shared" si="8"/>
        <v>44853</v>
      </c>
      <c r="M63" s="29">
        <f t="shared" si="8"/>
        <v>44881</v>
      </c>
      <c r="N63" s="29">
        <f t="shared" si="8"/>
        <v>44918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t="13.5" hidden="1" customHeight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17</v>
      </c>
      <c r="G64" s="142">
        <f t="shared" si="8"/>
        <v>20</v>
      </c>
      <c r="H64" s="142">
        <f t="shared" si="8"/>
        <v>23.5</v>
      </c>
      <c r="I64" s="142">
        <f t="shared" si="8"/>
        <v>27</v>
      </c>
      <c r="J64" s="142">
        <f t="shared" si="8"/>
        <v>29</v>
      </c>
      <c r="K64" s="142">
        <f t="shared" si="8"/>
        <v>25.5</v>
      </c>
      <c r="L64" s="142">
        <f t="shared" si="8"/>
        <v>21</v>
      </c>
      <c r="M64" s="142">
        <f t="shared" si="8"/>
        <v>16</v>
      </c>
      <c r="N64" s="142">
        <f t="shared" si="8"/>
        <v>9</v>
      </c>
      <c r="O64" s="142">
        <f t="shared" si="8"/>
        <v>9</v>
      </c>
      <c r="P64" s="142">
        <f t="shared" si="8"/>
        <v>8</v>
      </c>
      <c r="Q64" s="142">
        <f t="shared" si="8"/>
        <v>11</v>
      </c>
      <c r="R64" s="141">
        <f>IF(AND(F64="",G64="",H64="",I64="",J64="",K64="",L64="",M64="",N64="",O64="",P64="",Q64=""),"",AVERAGE(F64:Q64))</f>
        <v>18</v>
      </c>
    </row>
    <row r="65" spans="2:18" ht="13.5" hidden="1" customHeight="1" x14ac:dyDescent="0.15">
      <c r="B65" s="137" t="s">
        <v>21</v>
      </c>
      <c r="C65" s="138"/>
      <c r="D65" s="26" t="s">
        <v>19</v>
      </c>
      <c r="E65" s="26" t="s">
        <v>19</v>
      </c>
      <c r="F65" s="142">
        <f t="shared" ref="F65:Q65" si="9">F6</f>
        <v>14.5</v>
      </c>
      <c r="G65" s="142">
        <f t="shared" si="9"/>
        <v>19.5</v>
      </c>
      <c r="H65" s="142">
        <f t="shared" si="9"/>
        <v>19</v>
      </c>
      <c r="I65" s="142">
        <f t="shared" si="9"/>
        <v>24.5</v>
      </c>
      <c r="J65" s="142">
        <f t="shared" si="9"/>
        <v>24.5</v>
      </c>
      <c r="K65" s="142">
        <f t="shared" si="9"/>
        <v>23.5</v>
      </c>
      <c r="L65" s="142">
        <f t="shared" si="9"/>
        <v>13</v>
      </c>
      <c r="M65" s="142">
        <f t="shared" si="9"/>
        <v>12</v>
      </c>
      <c r="N65" s="142">
        <f t="shared" si="9"/>
        <v>3</v>
      </c>
      <c r="O65" s="142">
        <f t="shared" si="9"/>
        <v>5</v>
      </c>
      <c r="P65" s="142">
        <f t="shared" si="9"/>
        <v>3.5</v>
      </c>
      <c r="Q65" s="142">
        <f t="shared" si="9"/>
        <v>9</v>
      </c>
      <c r="R65" s="141">
        <f>IF(AND(F65="",G65="",H65="",I65="",J65="",K65="",L65="",M65="",N65="",O65="",P65="",Q65=""),"",AVERAGE(F65:Q65))</f>
        <v>14.25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t="13.5" hidden="1" customHeight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t="13.5" hidden="1" customHeight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t="13.5" hidden="1" customHeight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t="13.5" hidden="1" customHeight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t="13.5" hidden="1" customHeight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t="13.5" hidden="1" customHeight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t="13.5" hidden="1" customHeight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t="13.5" hidden="1" customHeight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customHeight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t="13.5" hidden="1" customHeight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t="13.5" hidden="1" customHeight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  <c r="T97" s="17">
        <v>8.9700000000000006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8.1</v>
      </c>
      <c r="G103" s="144">
        <f t="shared" si="13"/>
        <v>8.5</v>
      </c>
      <c r="H103" s="144">
        <f t="shared" si="13"/>
        <v>9</v>
      </c>
      <c r="I103" s="144">
        <f t="shared" si="13"/>
        <v>8.3000000000000007</v>
      </c>
      <c r="J103" s="144">
        <f t="shared" si="13"/>
        <v>8.1999999999999993</v>
      </c>
      <c r="K103" s="144">
        <f t="shared" si="13"/>
        <v>8.1999999999999993</v>
      </c>
      <c r="L103" s="144">
        <f t="shared" si="13"/>
        <v>7.8</v>
      </c>
      <c r="M103" s="144">
        <f t="shared" si="13"/>
        <v>8.4</v>
      </c>
      <c r="N103" s="144">
        <f t="shared" si="13"/>
        <v>8.5</v>
      </c>
      <c r="O103" s="144">
        <f t="shared" si="13"/>
        <v>7.9</v>
      </c>
      <c r="P103" s="144">
        <f t="shared" si="13"/>
        <v>8.6999999999999993</v>
      </c>
      <c r="Q103" s="144">
        <f t="shared" si="13"/>
        <v>8.4</v>
      </c>
      <c r="R103" s="141">
        <f t="shared" si="11"/>
        <v>8.3333333333333357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  <c r="T105" s="17">
        <v>0.42499999999999999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  <c r="T106" s="17">
        <v>7.293000000000001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0.3</v>
      </c>
      <c r="G111" s="144">
        <f t="shared" si="13"/>
        <v>0.4</v>
      </c>
      <c r="H111" s="144">
        <f t="shared" si="13"/>
        <v>0.5</v>
      </c>
      <c r="I111" s="144">
        <f t="shared" si="13"/>
        <v>1.1000000000000001</v>
      </c>
      <c r="J111" s="144">
        <f t="shared" si="13"/>
        <v>0.7</v>
      </c>
      <c r="K111" s="144">
        <f t="shared" si="13"/>
        <v>0.3</v>
      </c>
      <c r="L111" s="144">
        <f t="shared" si="13"/>
        <v>0.4</v>
      </c>
      <c r="M111" s="144">
        <f t="shared" si="13"/>
        <v>0.4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0.4416666666666666</v>
      </c>
      <c r="T111" s="17">
        <v>0.28999999999999998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7.25</v>
      </c>
      <c r="G112" s="144">
        <f t="shared" si="13"/>
        <v>7.39</v>
      </c>
      <c r="H112" s="144">
        <f t="shared" si="13"/>
        <v>7.37</v>
      </c>
      <c r="I112" s="144">
        <f t="shared" si="13"/>
        <v>7.26</v>
      </c>
      <c r="J112" s="144">
        <f t="shared" si="13"/>
        <v>7.34</v>
      </c>
      <c r="K112" s="144">
        <f t="shared" si="13"/>
        <v>7.23</v>
      </c>
      <c r="L112" s="144">
        <f t="shared" si="13"/>
        <v>7.41</v>
      </c>
      <c r="M112" s="144">
        <f t="shared" si="13"/>
        <v>7.35</v>
      </c>
      <c r="N112" s="144">
        <f t="shared" si="13"/>
        <v>7.25</v>
      </c>
      <c r="O112" s="144">
        <f t="shared" si="13"/>
        <v>7.1</v>
      </c>
      <c r="P112" s="144">
        <f t="shared" si="13"/>
        <v>7.13</v>
      </c>
      <c r="Q112" s="144">
        <f t="shared" si="13"/>
        <v>7.17</v>
      </c>
      <c r="R112" s="141">
        <f t="shared" si="11"/>
        <v>7.2708333333333321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0.4</v>
      </c>
      <c r="G117" s="130">
        <f t="shared" si="14"/>
        <v>0.3</v>
      </c>
      <c r="H117" s="130">
        <f t="shared" si="14"/>
        <v>0.2</v>
      </c>
      <c r="I117" s="130">
        <f t="shared" si="14"/>
        <v>0.1</v>
      </c>
      <c r="J117" s="130">
        <f t="shared" si="14"/>
        <v>0.2</v>
      </c>
      <c r="K117" s="130">
        <f t="shared" si="14"/>
        <v>0.5</v>
      </c>
      <c r="L117" s="130">
        <f t="shared" si="14"/>
        <v>0.3</v>
      </c>
      <c r="M117" s="130">
        <f t="shared" si="14"/>
        <v>0.3</v>
      </c>
      <c r="N117" s="130">
        <f t="shared" si="14"/>
        <v>0.5</v>
      </c>
      <c r="O117" s="130">
        <f t="shared" si="14"/>
        <v>0.5</v>
      </c>
      <c r="P117" s="130">
        <f t="shared" si="14"/>
        <v>0.5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256" width="9" style="17"/>
    <col min="257" max="257" width="4.375" style="17" customWidth="1"/>
    <col min="258" max="258" width="10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5" width="14.375" style="17" bestFit="1" customWidth="1"/>
    <col min="276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10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1" width="14.375" style="17" bestFit="1" customWidth="1"/>
    <col min="532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10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7" width="14.375" style="17" bestFit="1" customWidth="1"/>
    <col min="788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10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3" width="14.375" style="17" bestFit="1" customWidth="1"/>
    <col min="1044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10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299" width="14.375" style="17" bestFit="1" customWidth="1"/>
    <col min="1300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10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5" width="14.375" style="17" bestFit="1" customWidth="1"/>
    <col min="1556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10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1" width="14.375" style="17" bestFit="1" customWidth="1"/>
    <col min="1812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10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7" width="14.375" style="17" bestFit="1" customWidth="1"/>
    <col min="2068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10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3" width="14.375" style="17" bestFit="1" customWidth="1"/>
    <col min="2324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10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79" width="14.375" style="17" bestFit="1" customWidth="1"/>
    <col min="2580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10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5" width="14.375" style="17" bestFit="1" customWidth="1"/>
    <col min="2836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10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1" width="14.375" style="17" bestFit="1" customWidth="1"/>
    <col min="3092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10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7" width="14.375" style="17" bestFit="1" customWidth="1"/>
    <col min="3348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10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3" width="14.375" style="17" bestFit="1" customWidth="1"/>
    <col min="3604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10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59" width="14.375" style="17" bestFit="1" customWidth="1"/>
    <col min="3860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10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5" width="14.375" style="17" bestFit="1" customWidth="1"/>
    <col min="4116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10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1" width="14.375" style="17" bestFit="1" customWidth="1"/>
    <col min="4372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10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7" width="14.375" style="17" bestFit="1" customWidth="1"/>
    <col min="4628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10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3" width="14.375" style="17" bestFit="1" customWidth="1"/>
    <col min="4884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10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39" width="14.375" style="17" bestFit="1" customWidth="1"/>
    <col min="5140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10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5" width="14.375" style="17" bestFit="1" customWidth="1"/>
    <col min="5396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10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1" width="14.375" style="17" bestFit="1" customWidth="1"/>
    <col min="5652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10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7" width="14.375" style="17" bestFit="1" customWidth="1"/>
    <col min="5908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10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3" width="14.375" style="17" bestFit="1" customWidth="1"/>
    <col min="6164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10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19" width="14.375" style="17" bestFit="1" customWidth="1"/>
    <col min="6420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10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5" width="14.375" style="17" bestFit="1" customWidth="1"/>
    <col min="6676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10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1" width="14.375" style="17" bestFit="1" customWidth="1"/>
    <col min="6932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10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7" width="14.375" style="17" bestFit="1" customWidth="1"/>
    <col min="7188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10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3" width="14.375" style="17" bestFit="1" customWidth="1"/>
    <col min="7444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10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699" width="14.375" style="17" bestFit="1" customWidth="1"/>
    <col min="7700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10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5" width="14.375" style="17" bestFit="1" customWidth="1"/>
    <col min="7956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10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1" width="14.375" style="17" bestFit="1" customWidth="1"/>
    <col min="8212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10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7" width="14.375" style="17" bestFit="1" customWidth="1"/>
    <col min="8468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10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3" width="14.375" style="17" bestFit="1" customWidth="1"/>
    <col min="8724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10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79" width="14.375" style="17" bestFit="1" customWidth="1"/>
    <col min="8980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10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5" width="14.375" style="17" bestFit="1" customWidth="1"/>
    <col min="9236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10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1" width="14.375" style="17" bestFit="1" customWidth="1"/>
    <col min="9492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10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7" width="14.375" style="17" bestFit="1" customWidth="1"/>
    <col min="9748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10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3" width="14.375" style="17" bestFit="1" customWidth="1"/>
    <col min="10004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10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59" width="14.375" style="17" bestFit="1" customWidth="1"/>
    <col min="10260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10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5" width="14.375" style="17" bestFit="1" customWidth="1"/>
    <col min="10516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10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1" width="14.375" style="17" bestFit="1" customWidth="1"/>
    <col min="10772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10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7" width="14.375" style="17" bestFit="1" customWidth="1"/>
    <col min="11028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10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3" width="14.375" style="17" bestFit="1" customWidth="1"/>
    <col min="11284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10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39" width="14.375" style="17" bestFit="1" customWidth="1"/>
    <col min="11540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10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5" width="14.375" style="17" bestFit="1" customWidth="1"/>
    <col min="11796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10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1" width="14.375" style="17" bestFit="1" customWidth="1"/>
    <col min="12052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10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7" width="14.375" style="17" bestFit="1" customWidth="1"/>
    <col min="12308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10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3" width="14.375" style="17" bestFit="1" customWidth="1"/>
    <col min="12564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10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19" width="14.375" style="17" bestFit="1" customWidth="1"/>
    <col min="12820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10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5" width="14.375" style="17" bestFit="1" customWidth="1"/>
    <col min="13076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10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1" width="14.375" style="17" bestFit="1" customWidth="1"/>
    <col min="13332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10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7" width="14.375" style="17" bestFit="1" customWidth="1"/>
    <col min="13588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10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3" width="14.375" style="17" bestFit="1" customWidth="1"/>
    <col min="13844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10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099" width="14.375" style="17" bestFit="1" customWidth="1"/>
    <col min="14100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10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5" width="14.375" style="17" bestFit="1" customWidth="1"/>
    <col min="14356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10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1" width="14.375" style="17" bestFit="1" customWidth="1"/>
    <col min="14612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10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7" width="14.375" style="17" bestFit="1" customWidth="1"/>
    <col min="14868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10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3" width="14.375" style="17" bestFit="1" customWidth="1"/>
    <col min="15124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10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79" width="14.375" style="17" bestFit="1" customWidth="1"/>
    <col min="15380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10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5" width="14.375" style="17" bestFit="1" customWidth="1"/>
    <col min="15636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10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1" width="14.375" style="17" bestFit="1" customWidth="1"/>
    <col min="15892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10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7" width="14.375" style="17" bestFit="1" customWidth="1"/>
    <col min="16148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19</v>
      </c>
      <c r="H5" s="33">
        <v>22</v>
      </c>
      <c r="I5" s="33">
        <v>24.6</v>
      </c>
      <c r="J5" s="33">
        <v>27</v>
      </c>
      <c r="K5" s="33">
        <v>26</v>
      </c>
      <c r="L5" s="33">
        <v>21.5</v>
      </c>
      <c r="M5" s="33">
        <v>17</v>
      </c>
      <c r="N5" s="33">
        <v>10.5</v>
      </c>
      <c r="O5" s="33">
        <v>9.5</v>
      </c>
      <c r="P5" s="33">
        <v>8</v>
      </c>
      <c r="Q5" s="34">
        <v>10</v>
      </c>
      <c r="R5" s="154">
        <f>MIN(F5:Q5)</f>
        <v>8</v>
      </c>
      <c r="S5" s="148">
        <f>MAX(F5:Q5)</f>
        <v>27</v>
      </c>
      <c r="T5" s="148">
        <f>AVERAGE(F5:Q5)</f>
        <v>17.508333333333333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12</v>
      </c>
      <c r="G6" s="41">
        <v>19</v>
      </c>
      <c r="H6" s="41">
        <v>21.5</v>
      </c>
      <c r="I6" s="41">
        <v>28.5</v>
      </c>
      <c r="J6" s="41">
        <v>28</v>
      </c>
      <c r="K6" s="41">
        <v>23.5</v>
      </c>
      <c r="L6" s="41">
        <v>18</v>
      </c>
      <c r="M6" s="41">
        <v>14</v>
      </c>
      <c r="N6" s="41">
        <v>5.5</v>
      </c>
      <c r="O6" s="41">
        <v>7</v>
      </c>
      <c r="P6" s="41">
        <v>6</v>
      </c>
      <c r="Q6" s="42">
        <v>10.5</v>
      </c>
      <c r="R6" s="43">
        <f>MIN(F6:Q6)</f>
        <v>5.5</v>
      </c>
      <c r="S6" s="44">
        <f>MAX(F6:Q6)</f>
        <v>28.5</v>
      </c>
      <c r="T6" s="44">
        <f>AVERAGE(F6:Q6)</f>
        <v>16.125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 t="s">
        <v>32</v>
      </c>
      <c r="I9" s="70"/>
      <c r="J9" s="70"/>
      <c r="K9" s="70" t="s">
        <v>32</v>
      </c>
      <c r="L9" s="70"/>
      <c r="M9" s="70"/>
      <c r="N9" s="70" t="s">
        <v>32</v>
      </c>
      <c r="O9" s="70"/>
      <c r="P9" s="70"/>
      <c r="Q9" s="72" t="s">
        <v>32</v>
      </c>
      <c r="R9" s="73" t="str">
        <f t="shared" si="7"/>
        <v>0.0003未満</v>
      </c>
      <c r="S9" s="74" t="str">
        <f t="shared" si="0"/>
        <v>0.0003未満</v>
      </c>
      <c r="T9" s="75" t="str">
        <f t="shared" si="1"/>
        <v>0.0003未満</v>
      </c>
      <c r="V9" s="17" t="s">
        <v>32</v>
      </c>
      <c r="W9" s="17">
        <f t="shared" si="2"/>
        <v>4</v>
      </c>
      <c r="X9" s="17">
        <f t="shared" si="3"/>
        <v>8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 t="s">
        <v>36</v>
      </c>
      <c r="I10" s="77"/>
      <c r="J10" s="77"/>
      <c r="K10" s="77" t="s">
        <v>36</v>
      </c>
      <c r="L10" s="77"/>
      <c r="M10" s="77"/>
      <c r="N10" s="77" t="s">
        <v>36</v>
      </c>
      <c r="O10" s="77"/>
      <c r="P10" s="77"/>
      <c r="Q10" s="79" t="s">
        <v>36</v>
      </c>
      <c r="R10" s="80" t="str">
        <f t="shared" si="7"/>
        <v>0.00005未満</v>
      </c>
      <c r="S10" s="81" t="str">
        <f t="shared" si="0"/>
        <v>0.00005未満</v>
      </c>
      <c r="T10" s="82" t="str">
        <f t="shared" si="1"/>
        <v>0.00005未満</v>
      </c>
      <c r="V10" s="17" t="s">
        <v>36</v>
      </c>
      <c r="W10" s="17">
        <f t="shared" si="2"/>
        <v>4</v>
      </c>
      <c r="X10" s="17">
        <f t="shared" si="3"/>
        <v>8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 t="s">
        <v>40</v>
      </c>
      <c r="I11" s="84"/>
      <c r="J11" s="84"/>
      <c r="K11" s="84" t="s">
        <v>40</v>
      </c>
      <c r="L11" s="84"/>
      <c r="M11" s="84"/>
      <c r="N11" s="84" t="s">
        <v>40</v>
      </c>
      <c r="O11" s="84"/>
      <c r="P11" s="84"/>
      <c r="Q11" s="86" t="s">
        <v>40</v>
      </c>
      <c r="R11" s="87" t="str">
        <f t="shared" si="7"/>
        <v>0.001未満</v>
      </c>
      <c r="S11" s="88" t="str">
        <f t="shared" si="0"/>
        <v>0.001未満</v>
      </c>
      <c r="T11" s="89" t="str">
        <f t="shared" si="1"/>
        <v>0.001未満</v>
      </c>
      <c r="V11" s="17" t="s">
        <v>40</v>
      </c>
      <c r="W11" s="17">
        <f t="shared" si="2"/>
        <v>4</v>
      </c>
      <c r="X11" s="17">
        <f t="shared" si="3"/>
        <v>8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 t="s">
        <v>40</v>
      </c>
      <c r="I12" s="84"/>
      <c r="J12" s="84"/>
      <c r="K12" s="84" t="s">
        <v>40</v>
      </c>
      <c r="L12" s="84"/>
      <c r="M12" s="84"/>
      <c r="N12" s="84" t="s">
        <v>40</v>
      </c>
      <c r="O12" s="84"/>
      <c r="P12" s="84"/>
      <c r="Q12" s="86" t="s">
        <v>40</v>
      </c>
      <c r="R12" s="87" t="str">
        <f t="shared" si="7"/>
        <v>0.001未満</v>
      </c>
      <c r="S12" s="88" t="str">
        <f t="shared" si="0"/>
        <v>0.001未満</v>
      </c>
      <c r="T12" s="89" t="str">
        <f t="shared" si="1"/>
        <v>0.001未満</v>
      </c>
      <c r="V12" s="17" t="s">
        <v>40</v>
      </c>
      <c r="W12" s="17">
        <f t="shared" si="2"/>
        <v>4</v>
      </c>
      <c r="X12" s="17">
        <f t="shared" si="3"/>
        <v>8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 t="s">
        <v>40</v>
      </c>
      <c r="I13" s="84"/>
      <c r="J13" s="84"/>
      <c r="K13" s="84" t="s">
        <v>40</v>
      </c>
      <c r="L13" s="84"/>
      <c r="M13" s="84"/>
      <c r="N13" s="84" t="s">
        <v>40</v>
      </c>
      <c r="O13" s="84"/>
      <c r="P13" s="84"/>
      <c r="Q13" s="86" t="s">
        <v>40</v>
      </c>
      <c r="R13" s="87" t="str">
        <f t="shared" si="7"/>
        <v>0.001未満</v>
      </c>
      <c r="S13" s="88" t="str">
        <f t="shared" si="0"/>
        <v>0.001未満</v>
      </c>
      <c r="T13" s="89" t="str">
        <f t="shared" si="1"/>
        <v>0.001未満</v>
      </c>
      <c r="V13" s="17" t="s">
        <v>40</v>
      </c>
      <c r="W13" s="17">
        <f t="shared" si="2"/>
        <v>4</v>
      </c>
      <c r="X13" s="17">
        <f t="shared" si="3"/>
        <v>8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83"/>
      <c r="G14" s="84"/>
      <c r="H14" s="84" t="s">
        <v>74</v>
      </c>
      <c r="I14" s="84"/>
      <c r="J14" s="84"/>
      <c r="K14" s="84" t="s">
        <v>74</v>
      </c>
      <c r="L14" s="84"/>
      <c r="M14" s="84"/>
      <c r="N14" s="84" t="s">
        <v>74</v>
      </c>
      <c r="O14" s="84"/>
      <c r="P14" s="84"/>
      <c r="Q14" s="86" t="s">
        <v>74</v>
      </c>
      <c r="R14" s="87" t="str">
        <f t="shared" si="7"/>
        <v>0.002未満</v>
      </c>
      <c r="S14" s="88" t="str">
        <f t="shared" si="0"/>
        <v>0.002未満</v>
      </c>
      <c r="T14" s="89" t="str">
        <f t="shared" si="1"/>
        <v>0.002未満</v>
      </c>
      <c r="V14" s="90" t="s">
        <v>46</v>
      </c>
      <c r="W14" s="17">
        <f t="shared" si="2"/>
        <v>4</v>
      </c>
      <c r="X14" s="17">
        <f t="shared" si="3"/>
        <v>8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 t="s">
        <v>175</v>
      </c>
      <c r="I15" s="84"/>
      <c r="J15" s="84"/>
      <c r="K15" s="84" t="s">
        <v>175</v>
      </c>
      <c r="L15" s="84"/>
      <c r="M15" s="84"/>
      <c r="N15" s="84" t="s">
        <v>175</v>
      </c>
      <c r="O15" s="84"/>
      <c r="P15" s="84"/>
      <c r="Q15" s="86" t="s">
        <v>175</v>
      </c>
      <c r="R15" s="87" t="str">
        <f t="shared" si="7"/>
        <v>0.004未満</v>
      </c>
      <c r="S15" s="88" t="str">
        <f t="shared" si="0"/>
        <v>0.004未満</v>
      </c>
      <c r="T15" s="89" t="str">
        <f t="shared" si="1"/>
        <v>0.004未満</v>
      </c>
      <c r="V15" s="17" t="s">
        <v>50</v>
      </c>
      <c r="W15" s="17">
        <f t="shared" si="2"/>
        <v>4</v>
      </c>
      <c r="X15" s="17">
        <f t="shared" si="3"/>
        <v>8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 t="s">
        <v>40</v>
      </c>
      <c r="I16" s="84"/>
      <c r="J16" s="84"/>
      <c r="K16" s="84" t="s">
        <v>40</v>
      </c>
      <c r="L16" s="84"/>
      <c r="M16" s="84"/>
      <c r="N16" s="84" t="s">
        <v>40</v>
      </c>
      <c r="O16" s="84"/>
      <c r="P16" s="84"/>
      <c r="Q16" s="86" t="s">
        <v>40</v>
      </c>
      <c r="R16" s="87" t="str">
        <f t="shared" si="7"/>
        <v>0.001未満</v>
      </c>
      <c r="S16" s="88" t="str">
        <f t="shared" si="0"/>
        <v>0.001未満</v>
      </c>
      <c r="T16" s="89" t="str">
        <f t="shared" si="1"/>
        <v>0.001未満</v>
      </c>
      <c r="V16" s="17" t="s">
        <v>40</v>
      </c>
      <c r="W16" s="17">
        <f t="shared" si="2"/>
        <v>4</v>
      </c>
      <c r="X16" s="17">
        <f t="shared" si="3"/>
        <v>8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>
        <v>0.3</v>
      </c>
      <c r="I17" s="92"/>
      <c r="J17" s="92"/>
      <c r="K17" s="61">
        <v>0.18</v>
      </c>
      <c r="L17" s="92"/>
      <c r="M17" s="92"/>
      <c r="N17" s="61">
        <v>0.32</v>
      </c>
      <c r="O17" s="92"/>
      <c r="P17" s="92"/>
      <c r="Q17" s="94">
        <v>0.41</v>
      </c>
      <c r="R17" s="95">
        <f t="shared" si="7"/>
        <v>0.18</v>
      </c>
      <c r="S17" s="96">
        <f t="shared" si="0"/>
        <v>0.41</v>
      </c>
      <c r="T17" s="97">
        <f t="shared" si="1"/>
        <v>0.30249999999999999</v>
      </c>
      <c r="V17" s="17" t="s">
        <v>55</v>
      </c>
      <c r="W17" s="17">
        <f t="shared" si="2"/>
        <v>0</v>
      </c>
      <c r="X17" s="17">
        <f t="shared" si="3"/>
        <v>8</v>
      </c>
      <c r="Y17" s="17">
        <f t="shared" si="4"/>
        <v>4</v>
      </c>
      <c r="Z17" s="17">
        <f t="shared" si="5"/>
        <v>0.18</v>
      </c>
      <c r="AA17" s="17">
        <f t="shared" si="6"/>
        <v>0.41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61" t="s">
        <v>59</v>
      </c>
      <c r="I18" s="92"/>
      <c r="J18" s="92"/>
      <c r="K18" s="92" t="s">
        <v>59</v>
      </c>
      <c r="L18" s="92"/>
      <c r="M18" s="92"/>
      <c r="N18" s="92" t="s">
        <v>59</v>
      </c>
      <c r="O18" s="92"/>
      <c r="P18" s="92"/>
      <c r="Q18" s="94" t="s">
        <v>59</v>
      </c>
      <c r="R18" s="95" t="str">
        <f t="shared" si="7"/>
        <v>0.05未満</v>
      </c>
      <c r="S18" s="96" t="str">
        <f t="shared" si="0"/>
        <v>0.05未満</v>
      </c>
      <c r="T18" s="97" t="str">
        <f t="shared" si="1"/>
        <v>0.05未満</v>
      </c>
      <c r="V18" s="17" t="s">
        <v>59</v>
      </c>
      <c r="W18" s="17">
        <f t="shared" si="2"/>
        <v>4</v>
      </c>
      <c r="X18" s="17">
        <f t="shared" si="3"/>
        <v>8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 t="s">
        <v>63</v>
      </c>
      <c r="I19" s="99"/>
      <c r="J19" s="99"/>
      <c r="K19" s="99" t="s">
        <v>63</v>
      </c>
      <c r="L19" s="99"/>
      <c r="M19" s="99"/>
      <c r="N19" s="99" t="s">
        <v>63</v>
      </c>
      <c r="O19" s="99"/>
      <c r="P19" s="99"/>
      <c r="Q19" s="101" t="s">
        <v>63</v>
      </c>
      <c r="R19" s="102" t="str">
        <f t="shared" si="7"/>
        <v>0.1未満</v>
      </c>
      <c r="S19" s="103" t="str">
        <f>IF(U19=1,"",IF(X19=12,"",IF(W19+X19=12,V19,AA19)))</f>
        <v>0.1未満</v>
      </c>
      <c r="T19" s="104" t="str">
        <f t="shared" si="1"/>
        <v>0.1未満</v>
      </c>
      <c r="V19" s="17" t="s">
        <v>63</v>
      </c>
      <c r="W19" s="17">
        <f t="shared" si="2"/>
        <v>4</v>
      </c>
      <c r="X19" s="17">
        <f t="shared" si="3"/>
        <v>8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 t="s">
        <v>67</v>
      </c>
      <c r="I20" s="70"/>
      <c r="J20" s="70"/>
      <c r="K20" s="70" t="s">
        <v>67</v>
      </c>
      <c r="L20" s="70"/>
      <c r="M20" s="70"/>
      <c r="N20" s="70" t="s">
        <v>67</v>
      </c>
      <c r="O20" s="70"/>
      <c r="P20" s="70"/>
      <c r="Q20" s="72" t="s">
        <v>67</v>
      </c>
      <c r="R20" s="73" t="str">
        <f t="shared" si="7"/>
        <v>0.0002未満</v>
      </c>
      <c r="S20" s="74" t="str">
        <f t="shared" si="0"/>
        <v>0.0002未満</v>
      </c>
      <c r="T20" s="75" t="str">
        <f t="shared" si="1"/>
        <v>0.0002未満</v>
      </c>
      <c r="V20" s="17" t="s">
        <v>67</v>
      </c>
      <c r="W20" s="17">
        <f t="shared" si="2"/>
        <v>4</v>
      </c>
      <c r="X20" s="17">
        <f t="shared" si="3"/>
        <v>8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 t="s">
        <v>71</v>
      </c>
      <c r="I21" s="84"/>
      <c r="J21" s="84"/>
      <c r="K21" s="84" t="s">
        <v>71</v>
      </c>
      <c r="L21" s="84"/>
      <c r="M21" s="84"/>
      <c r="N21" s="84" t="s">
        <v>71</v>
      </c>
      <c r="O21" s="84"/>
      <c r="P21" s="84"/>
      <c r="Q21" s="86" t="s">
        <v>71</v>
      </c>
      <c r="R21" s="87" t="str">
        <f t="shared" si="7"/>
        <v>0.005未満</v>
      </c>
      <c r="S21" s="88" t="str">
        <f t="shared" si="0"/>
        <v>0.005未満</v>
      </c>
      <c r="T21" s="89" t="str">
        <f t="shared" si="1"/>
        <v>0.005未満</v>
      </c>
      <c r="V21" s="17" t="s">
        <v>71</v>
      </c>
      <c r="W21" s="17">
        <f t="shared" si="2"/>
        <v>4</v>
      </c>
      <c r="X21" s="17">
        <f t="shared" si="3"/>
        <v>8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 t="s">
        <v>74</v>
      </c>
      <c r="I22" s="84"/>
      <c r="J22" s="84"/>
      <c r="K22" s="84" t="s">
        <v>74</v>
      </c>
      <c r="L22" s="84"/>
      <c r="M22" s="84"/>
      <c r="N22" s="84" t="s">
        <v>74</v>
      </c>
      <c r="O22" s="84"/>
      <c r="P22" s="84"/>
      <c r="Q22" s="86" t="s">
        <v>74</v>
      </c>
      <c r="R22" s="87" t="str">
        <f t="shared" si="7"/>
        <v>0.002未満</v>
      </c>
      <c r="S22" s="88" t="str">
        <f t="shared" si="0"/>
        <v>0.002未満</v>
      </c>
      <c r="T22" s="89" t="str">
        <f t="shared" si="1"/>
        <v>0.002未満</v>
      </c>
      <c r="V22" s="17" t="s">
        <v>74</v>
      </c>
      <c r="W22" s="17">
        <f t="shared" si="2"/>
        <v>4</v>
      </c>
      <c r="X22" s="17">
        <f t="shared" si="3"/>
        <v>8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 t="s">
        <v>40</v>
      </c>
      <c r="I23" s="84"/>
      <c r="J23" s="84"/>
      <c r="K23" s="84" t="s">
        <v>40</v>
      </c>
      <c r="L23" s="84"/>
      <c r="M23" s="84"/>
      <c r="N23" s="84" t="s">
        <v>40</v>
      </c>
      <c r="O23" s="84"/>
      <c r="P23" s="84"/>
      <c r="Q23" s="86" t="s">
        <v>40</v>
      </c>
      <c r="R23" s="87" t="str">
        <f t="shared" si="7"/>
        <v>0.001未満</v>
      </c>
      <c r="S23" s="88" t="str">
        <f t="shared" si="0"/>
        <v>0.001未満</v>
      </c>
      <c r="T23" s="89" t="str">
        <f t="shared" si="1"/>
        <v>0.001未満</v>
      </c>
      <c r="V23" s="17" t="s">
        <v>40</v>
      </c>
      <c r="W23" s="17">
        <f t="shared" si="2"/>
        <v>4</v>
      </c>
      <c r="X23" s="17">
        <f t="shared" si="3"/>
        <v>8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 t="s">
        <v>40</v>
      </c>
      <c r="I24" s="84"/>
      <c r="J24" s="84"/>
      <c r="K24" s="84" t="s">
        <v>40</v>
      </c>
      <c r="L24" s="84"/>
      <c r="M24" s="84"/>
      <c r="N24" s="84" t="s">
        <v>40</v>
      </c>
      <c r="O24" s="84"/>
      <c r="P24" s="84"/>
      <c r="Q24" s="86" t="s">
        <v>40</v>
      </c>
      <c r="R24" s="87" t="str">
        <f t="shared" si="7"/>
        <v>0.001未満</v>
      </c>
      <c r="S24" s="88" t="str">
        <f t="shared" si="0"/>
        <v>0.001未満</v>
      </c>
      <c r="T24" s="89" t="str">
        <f t="shared" si="1"/>
        <v>0.001未満</v>
      </c>
      <c r="V24" s="17" t="s">
        <v>40</v>
      </c>
      <c r="W24" s="17">
        <f t="shared" si="2"/>
        <v>4</v>
      </c>
      <c r="X24" s="17">
        <f t="shared" si="3"/>
        <v>8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 t="s">
        <v>40</v>
      </c>
      <c r="I25" s="84"/>
      <c r="J25" s="84"/>
      <c r="K25" s="84" t="s">
        <v>40</v>
      </c>
      <c r="L25" s="84"/>
      <c r="M25" s="84"/>
      <c r="N25" s="84" t="s">
        <v>40</v>
      </c>
      <c r="O25" s="84"/>
      <c r="P25" s="84"/>
      <c r="Q25" s="86" t="s">
        <v>40</v>
      </c>
      <c r="R25" s="87" t="str">
        <f t="shared" si="7"/>
        <v>0.001未満</v>
      </c>
      <c r="S25" s="88" t="str">
        <f t="shared" si="0"/>
        <v>0.001未満</v>
      </c>
      <c r="T25" s="89" t="str">
        <f t="shared" si="1"/>
        <v>0.001未満</v>
      </c>
      <c r="V25" s="17" t="s">
        <v>40</v>
      </c>
      <c r="W25" s="17">
        <f t="shared" si="2"/>
        <v>4</v>
      </c>
      <c r="X25" s="17">
        <f t="shared" si="3"/>
        <v>8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 t="s">
        <v>40</v>
      </c>
      <c r="I26" s="84"/>
      <c r="J26" s="84"/>
      <c r="K26" s="84" t="s">
        <v>40</v>
      </c>
      <c r="L26" s="84"/>
      <c r="M26" s="84"/>
      <c r="N26" s="84" t="s">
        <v>40</v>
      </c>
      <c r="O26" s="84"/>
      <c r="P26" s="84"/>
      <c r="Q26" s="86" t="s">
        <v>40</v>
      </c>
      <c r="R26" s="87" t="str">
        <f t="shared" si="7"/>
        <v>0.001未満</v>
      </c>
      <c r="S26" s="88" t="str">
        <f t="shared" si="0"/>
        <v>0.001未満</v>
      </c>
      <c r="T26" s="89" t="str">
        <f t="shared" si="1"/>
        <v>0.001未満</v>
      </c>
      <c r="V26" s="17" t="s">
        <v>40</v>
      </c>
      <c r="W26" s="17">
        <f t="shared" si="2"/>
        <v>4</v>
      </c>
      <c r="X26" s="17">
        <f t="shared" si="3"/>
        <v>8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>
        <v>0.2</v>
      </c>
      <c r="I27" s="92"/>
      <c r="J27" s="92"/>
      <c r="K27" s="61">
        <v>0.32</v>
      </c>
      <c r="L27" s="92"/>
      <c r="M27" s="92"/>
      <c r="N27" s="61">
        <v>0.11</v>
      </c>
      <c r="O27" s="92"/>
      <c r="P27" s="92"/>
      <c r="Q27" s="94">
        <v>0.08</v>
      </c>
      <c r="R27" s="95">
        <f t="shared" si="7"/>
        <v>0.08</v>
      </c>
      <c r="S27" s="96">
        <f t="shared" si="0"/>
        <v>0.32</v>
      </c>
      <c r="T27" s="97">
        <f t="shared" si="1"/>
        <v>0.17749999999999999</v>
      </c>
      <c r="V27" s="17" t="s">
        <v>83</v>
      </c>
      <c r="W27" s="17">
        <f t="shared" si="2"/>
        <v>0</v>
      </c>
      <c r="X27" s="17">
        <f t="shared" si="3"/>
        <v>8</v>
      </c>
      <c r="Y27" s="17">
        <f t="shared" si="4"/>
        <v>4</v>
      </c>
      <c r="Z27" s="17">
        <f t="shared" si="5"/>
        <v>0.08</v>
      </c>
      <c r="AA27" s="17">
        <f t="shared" si="6"/>
        <v>0.32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 t="s">
        <v>74</v>
      </c>
      <c r="I28" s="84"/>
      <c r="J28" s="84"/>
      <c r="K28" s="84" t="s">
        <v>74</v>
      </c>
      <c r="L28" s="84"/>
      <c r="M28" s="84"/>
      <c r="N28" s="84" t="s">
        <v>74</v>
      </c>
      <c r="O28" s="84"/>
      <c r="P28" s="84"/>
      <c r="Q28" s="86" t="s">
        <v>74</v>
      </c>
      <c r="R28" s="87" t="str">
        <f t="shared" si="7"/>
        <v>0.002未満</v>
      </c>
      <c r="S28" s="88" t="str">
        <f t="shared" si="0"/>
        <v>0.002未満</v>
      </c>
      <c r="T28" s="89" t="str">
        <f t="shared" si="1"/>
        <v>0.002未満</v>
      </c>
      <c r="V28" s="17" t="s">
        <v>74</v>
      </c>
      <c r="W28" s="17">
        <f t="shared" si="2"/>
        <v>4</v>
      </c>
      <c r="X28" s="17">
        <f t="shared" si="3"/>
        <v>8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61">
        <v>1.4E-2</v>
      </c>
      <c r="I29" s="84"/>
      <c r="J29" s="84"/>
      <c r="K29" s="61">
        <v>1.4999999999999999E-2</v>
      </c>
      <c r="L29" s="84"/>
      <c r="M29" s="84"/>
      <c r="N29" s="61">
        <v>4.0000000000000001E-3</v>
      </c>
      <c r="O29" s="84"/>
      <c r="P29" s="84"/>
      <c r="Q29" s="63">
        <v>6.0000000000000001E-3</v>
      </c>
      <c r="R29" s="87">
        <f t="shared" si="7"/>
        <v>4.0000000000000001E-3</v>
      </c>
      <c r="S29" s="88">
        <f t="shared" si="0"/>
        <v>1.4999999999999999E-2</v>
      </c>
      <c r="T29" s="89">
        <f t="shared" si="1"/>
        <v>9.75E-3</v>
      </c>
      <c r="V29" s="17" t="s">
        <v>40</v>
      </c>
      <c r="W29" s="17">
        <f t="shared" si="2"/>
        <v>0</v>
      </c>
      <c r="X29" s="17">
        <f t="shared" si="3"/>
        <v>8</v>
      </c>
      <c r="Y29" s="17">
        <f t="shared" si="4"/>
        <v>4</v>
      </c>
      <c r="Z29" s="17">
        <f t="shared" si="5"/>
        <v>4.0000000000000001E-3</v>
      </c>
      <c r="AA29" s="17">
        <f t="shared" si="6"/>
        <v>1.4999999999999999E-2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83"/>
      <c r="G30" s="84"/>
      <c r="H30" s="84">
        <v>4.0000000000000001E-3</v>
      </c>
      <c r="I30" s="84"/>
      <c r="J30" s="84"/>
      <c r="K30" s="84" t="s">
        <v>176</v>
      </c>
      <c r="L30" s="84"/>
      <c r="M30" s="84"/>
      <c r="N30" s="84" t="s">
        <v>176</v>
      </c>
      <c r="O30" s="84"/>
      <c r="P30" s="84"/>
      <c r="Q30" s="63">
        <v>5.0000000000000001E-3</v>
      </c>
      <c r="R30" s="87" t="str">
        <f t="shared" si="7"/>
        <v>0.003未満</v>
      </c>
      <c r="S30" s="88">
        <f t="shared" si="0"/>
        <v>5.0000000000000001E-3</v>
      </c>
      <c r="T30" s="89">
        <f t="shared" si="1"/>
        <v>3.7499999999999999E-3</v>
      </c>
      <c r="V30" s="17" t="s">
        <v>90</v>
      </c>
      <c r="W30" s="17">
        <f t="shared" si="2"/>
        <v>2</v>
      </c>
      <c r="X30" s="17">
        <f t="shared" si="3"/>
        <v>8</v>
      </c>
      <c r="Y30" s="17">
        <f t="shared" si="4"/>
        <v>2</v>
      </c>
      <c r="Z30" s="17">
        <f t="shared" si="5"/>
        <v>4.0000000000000001E-3</v>
      </c>
      <c r="AA30" s="17">
        <f t="shared" si="6"/>
        <v>5.0000000000000001E-3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>
        <v>1E-3</v>
      </c>
      <c r="I31" s="84"/>
      <c r="J31" s="84"/>
      <c r="K31" s="61">
        <v>2E-3</v>
      </c>
      <c r="L31" s="84"/>
      <c r="M31" s="84"/>
      <c r="N31" s="84" t="s">
        <v>40</v>
      </c>
      <c r="O31" s="84"/>
      <c r="P31" s="84"/>
      <c r="Q31" s="86" t="s">
        <v>40</v>
      </c>
      <c r="R31" s="87" t="str">
        <f t="shared" si="7"/>
        <v>0.001未満</v>
      </c>
      <c r="S31" s="88">
        <f t="shared" si="0"/>
        <v>2E-3</v>
      </c>
      <c r="T31" s="89">
        <f t="shared" si="1"/>
        <v>1.25E-3</v>
      </c>
      <c r="V31" s="17" t="s">
        <v>40</v>
      </c>
      <c r="W31" s="17">
        <f t="shared" si="2"/>
        <v>2</v>
      </c>
      <c r="X31" s="17">
        <f t="shared" si="3"/>
        <v>8</v>
      </c>
      <c r="Y31" s="17">
        <f t="shared" si="4"/>
        <v>2</v>
      </c>
      <c r="Z31" s="17">
        <f t="shared" si="5"/>
        <v>1E-3</v>
      </c>
      <c r="AA31" s="17">
        <f t="shared" si="6"/>
        <v>2E-3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 t="s">
        <v>40</v>
      </c>
      <c r="I32" s="84"/>
      <c r="J32" s="84"/>
      <c r="K32" s="84" t="s">
        <v>40</v>
      </c>
      <c r="L32" s="84"/>
      <c r="M32" s="84"/>
      <c r="N32" s="84" t="s">
        <v>40</v>
      </c>
      <c r="O32" s="84"/>
      <c r="P32" s="84"/>
      <c r="Q32" s="86" t="s">
        <v>40</v>
      </c>
      <c r="R32" s="87" t="str">
        <f t="shared" si="7"/>
        <v>0.001未満</v>
      </c>
      <c r="S32" s="88" t="str">
        <f t="shared" si="0"/>
        <v>0.001未満</v>
      </c>
      <c r="T32" s="89" t="str">
        <f t="shared" si="1"/>
        <v>0.001未満</v>
      </c>
      <c r="V32" s="17" t="s">
        <v>40</v>
      </c>
      <c r="W32" s="17">
        <f t="shared" si="2"/>
        <v>4</v>
      </c>
      <c r="X32" s="17">
        <f t="shared" si="3"/>
        <v>8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>
        <v>1.9E-2</v>
      </c>
      <c r="I33" s="84"/>
      <c r="J33" s="84"/>
      <c r="K33" s="84">
        <v>2.1999999999999999E-2</v>
      </c>
      <c r="L33" s="84"/>
      <c r="M33" s="84"/>
      <c r="N33" s="84">
        <v>6.0000000000000001E-3</v>
      </c>
      <c r="O33" s="84"/>
      <c r="P33" s="84"/>
      <c r="Q33" s="86">
        <v>8.9999999999999993E-3</v>
      </c>
      <c r="R33" s="87">
        <f t="shared" si="7"/>
        <v>6.0000000000000001E-3</v>
      </c>
      <c r="S33" s="88">
        <f t="shared" si="0"/>
        <v>2.1999999999999999E-2</v>
      </c>
      <c r="T33" s="89">
        <f t="shared" si="1"/>
        <v>1.3999999999999999E-2</v>
      </c>
      <c r="V33" s="17" t="s">
        <v>40</v>
      </c>
      <c r="W33" s="17">
        <f t="shared" si="2"/>
        <v>0</v>
      </c>
      <c r="X33" s="17">
        <f t="shared" si="3"/>
        <v>8</v>
      </c>
      <c r="Y33" s="17">
        <f t="shared" si="4"/>
        <v>4</v>
      </c>
      <c r="Z33" s="17">
        <f t="shared" si="5"/>
        <v>6.0000000000000001E-3</v>
      </c>
      <c r="AA33" s="17">
        <f t="shared" si="6"/>
        <v>2.1999999999999999E-2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83"/>
      <c r="G34" s="84"/>
      <c r="H34" s="84">
        <v>6.0000000000000001E-3</v>
      </c>
      <c r="I34" s="84"/>
      <c r="J34" s="84"/>
      <c r="K34" s="84">
        <v>5.0000000000000001E-3</v>
      </c>
      <c r="L34" s="84"/>
      <c r="M34" s="84"/>
      <c r="N34" s="61" t="s">
        <v>176</v>
      </c>
      <c r="O34" s="84"/>
      <c r="P34" s="84"/>
      <c r="Q34" s="63">
        <v>5.0000000000000001E-3</v>
      </c>
      <c r="R34" s="87" t="str">
        <f t="shared" si="7"/>
        <v>0.003未満</v>
      </c>
      <c r="S34" s="88">
        <f t="shared" si="0"/>
        <v>6.0000000000000001E-3</v>
      </c>
      <c r="T34" s="89">
        <f t="shared" si="1"/>
        <v>4.7499999999999999E-3</v>
      </c>
      <c r="V34" s="17" t="s">
        <v>90</v>
      </c>
      <c r="W34" s="17">
        <f t="shared" si="2"/>
        <v>1</v>
      </c>
      <c r="X34" s="17">
        <f t="shared" si="3"/>
        <v>8</v>
      </c>
      <c r="Y34" s="17">
        <f t="shared" si="4"/>
        <v>3</v>
      </c>
      <c r="Z34" s="17">
        <f t="shared" si="5"/>
        <v>5.0000000000000001E-3</v>
      </c>
      <c r="AA34" s="17">
        <f t="shared" si="6"/>
        <v>6.0000000000000001E-3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61">
        <v>4.0000000000000001E-3</v>
      </c>
      <c r="I35" s="84"/>
      <c r="J35" s="84"/>
      <c r="K35" s="61">
        <v>5.0000000000000001E-3</v>
      </c>
      <c r="L35" s="84"/>
      <c r="M35" s="84"/>
      <c r="N35" s="61">
        <v>2E-3</v>
      </c>
      <c r="O35" s="84"/>
      <c r="P35" s="84"/>
      <c r="Q35" s="63">
        <v>3.0000000000000001E-3</v>
      </c>
      <c r="R35" s="87">
        <f t="shared" si="7"/>
        <v>2E-3</v>
      </c>
      <c r="S35" s="88">
        <f t="shared" si="0"/>
        <v>5.0000000000000001E-3</v>
      </c>
      <c r="T35" s="89">
        <f t="shared" si="1"/>
        <v>3.5000000000000005E-3</v>
      </c>
      <c r="V35" s="17" t="s">
        <v>40</v>
      </c>
      <c r="W35" s="17">
        <f t="shared" si="2"/>
        <v>0</v>
      </c>
      <c r="X35" s="17">
        <f t="shared" si="3"/>
        <v>8</v>
      </c>
      <c r="Y35" s="17">
        <f t="shared" si="4"/>
        <v>4</v>
      </c>
      <c r="Z35" s="17">
        <f t="shared" si="5"/>
        <v>2E-3</v>
      </c>
      <c r="AA35" s="17">
        <f t="shared" si="6"/>
        <v>5.0000000000000001E-3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 t="s">
        <v>40</v>
      </c>
      <c r="I36" s="84"/>
      <c r="J36" s="84"/>
      <c r="K36" s="84" t="s">
        <v>40</v>
      </c>
      <c r="L36" s="84"/>
      <c r="M36" s="84"/>
      <c r="N36" s="84" t="s">
        <v>40</v>
      </c>
      <c r="O36" s="84"/>
      <c r="P36" s="84"/>
      <c r="Q36" s="86" t="s">
        <v>40</v>
      </c>
      <c r="R36" s="87" t="str">
        <f t="shared" si="7"/>
        <v>0.001未満</v>
      </c>
      <c r="S36" s="88" t="str">
        <f t="shared" si="0"/>
        <v>0.001未満</v>
      </c>
      <c r="T36" s="89" t="str">
        <f t="shared" si="1"/>
        <v>0.001未満</v>
      </c>
      <c r="V36" s="17" t="s">
        <v>40</v>
      </c>
      <c r="W36" s="17">
        <f t="shared" si="2"/>
        <v>4</v>
      </c>
      <c r="X36" s="17">
        <f t="shared" si="3"/>
        <v>8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 t="s">
        <v>103</v>
      </c>
      <c r="I37" s="84"/>
      <c r="J37" s="84"/>
      <c r="K37" s="84" t="s">
        <v>103</v>
      </c>
      <c r="L37" s="84"/>
      <c r="M37" s="84"/>
      <c r="N37" s="84" t="s">
        <v>103</v>
      </c>
      <c r="O37" s="84"/>
      <c r="P37" s="84"/>
      <c r="Q37" s="86" t="s">
        <v>103</v>
      </c>
      <c r="R37" s="87" t="str">
        <f t="shared" si="7"/>
        <v>0.008未満</v>
      </c>
      <c r="S37" s="88" t="str">
        <f t="shared" si="0"/>
        <v>0.008未満</v>
      </c>
      <c r="T37" s="89" t="str">
        <f t="shared" si="1"/>
        <v>0.008未満</v>
      </c>
      <c r="V37" s="17" t="s">
        <v>103</v>
      </c>
      <c r="W37" s="17">
        <f t="shared" si="2"/>
        <v>4</v>
      </c>
      <c r="X37" s="17">
        <f t="shared" si="3"/>
        <v>8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 t="s">
        <v>106</v>
      </c>
      <c r="I38" s="92"/>
      <c r="J38" s="92"/>
      <c r="K38" s="92" t="s">
        <v>106</v>
      </c>
      <c r="L38" s="92"/>
      <c r="M38" s="92"/>
      <c r="N38" s="92" t="s">
        <v>106</v>
      </c>
      <c r="O38" s="92"/>
      <c r="P38" s="92"/>
      <c r="Q38" s="94" t="s">
        <v>106</v>
      </c>
      <c r="R38" s="95" t="str">
        <f t="shared" si="7"/>
        <v>0.01未満</v>
      </c>
      <c r="S38" s="96" t="str">
        <f t="shared" si="0"/>
        <v>0.01未満</v>
      </c>
      <c r="T38" s="97" t="str">
        <f t="shared" si="1"/>
        <v>0.01未満</v>
      </c>
      <c r="V38" s="17" t="s">
        <v>106</v>
      </c>
      <c r="W38" s="17">
        <f t="shared" si="2"/>
        <v>4</v>
      </c>
      <c r="X38" s="17">
        <f t="shared" si="3"/>
        <v>8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61">
        <v>0.04</v>
      </c>
      <c r="I39" s="92"/>
      <c r="J39" s="92"/>
      <c r="K39" s="61">
        <v>0.05</v>
      </c>
      <c r="L39" s="92"/>
      <c r="M39" s="92"/>
      <c r="N39" s="61">
        <v>0.02</v>
      </c>
      <c r="O39" s="92"/>
      <c r="P39" s="92"/>
      <c r="Q39" s="63">
        <v>0.02</v>
      </c>
      <c r="R39" s="95">
        <f t="shared" si="7"/>
        <v>0.02</v>
      </c>
      <c r="S39" s="96">
        <f t="shared" si="0"/>
        <v>0.05</v>
      </c>
      <c r="T39" s="97">
        <f t="shared" si="1"/>
        <v>3.2500000000000001E-2</v>
      </c>
      <c r="V39" s="17" t="s">
        <v>106</v>
      </c>
      <c r="W39" s="17">
        <f t="shared" si="2"/>
        <v>0</v>
      </c>
      <c r="X39" s="17">
        <f t="shared" si="3"/>
        <v>8</v>
      </c>
      <c r="Y39" s="17">
        <f t="shared" si="4"/>
        <v>4</v>
      </c>
      <c r="Z39" s="17">
        <f t="shared" si="5"/>
        <v>0.02</v>
      </c>
      <c r="AA39" s="17">
        <f t="shared" si="6"/>
        <v>0.05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 t="s">
        <v>112</v>
      </c>
      <c r="I40" s="92"/>
      <c r="J40" s="92"/>
      <c r="K40" s="92" t="s">
        <v>112</v>
      </c>
      <c r="L40" s="92"/>
      <c r="M40" s="92"/>
      <c r="N40" s="92" t="s">
        <v>112</v>
      </c>
      <c r="O40" s="92"/>
      <c r="P40" s="92"/>
      <c r="Q40" s="94" t="s">
        <v>112</v>
      </c>
      <c r="R40" s="95" t="str">
        <f t="shared" si="7"/>
        <v>0.03未満</v>
      </c>
      <c r="S40" s="96" t="str">
        <f t="shared" si="0"/>
        <v>0.03未満</v>
      </c>
      <c r="T40" s="97" t="str">
        <f t="shared" si="1"/>
        <v>0.03未満</v>
      </c>
      <c r="V40" s="17" t="s">
        <v>112</v>
      </c>
      <c r="W40" s="17">
        <f t="shared" si="2"/>
        <v>4</v>
      </c>
      <c r="X40" s="17">
        <f t="shared" si="3"/>
        <v>8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 t="s">
        <v>106</v>
      </c>
      <c r="I41" s="92"/>
      <c r="J41" s="92"/>
      <c r="K41" s="92" t="s">
        <v>106</v>
      </c>
      <c r="L41" s="92"/>
      <c r="M41" s="92"/>
      <c r="N41" s="92" t="s">
        <v>106</v>
      </c>
      <c r="O41" s="92"/>
      <c r="P41" s="92"/>
      <c r="Q41" s="94" t="s">
        <v>106</v>
      </c>
      <c r="R41" s="95" t="str">
        <f t="shared" si="7"/>
        <v>0.01未満</v>
      </c>
      <c r="S41" s="96" t="str">
        <f t="shared" si="0"/>
        <v>0.01未満</v>
      </c>
      <c r="T41" s="97" t="str">
        <f t="shared" si="1"/>
        <v>0.01未満</v>
      </c>
      <c r="V41" s="17" t="s">
        <v>106</v>
      </c>
      <c r="W41" s="17">
        <f t="shared" si="2"/>
        <v>4</v>
      </c>
      <c r="X41" s="17">
        <f t="shared" si="3"/>
        <v>8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>
        <v>7.7</v>
      </c>
      <c r="I42" s="99"/>
      <c r="J42" s="99"/>
      <c r="K42" s="99">
        <v>7.9</v>
      </c>
      <c r="L42" s="99"/>
      <c r="M42" s="99"/>
      <c r="N42" s="61">
        <v>7.4</v>
      </c>
      <c r="O42" s="99"/>
      <c r="P42" s="99"/>
      <c r="Q42" s="101">
        <v>6.5</v>
      </c>
      <c r="R42" s="102">
        <f t="shared" si="7"/>
        <v>6.5</v>
      </c>
      <c r="S42" s="103">
        <f t="shared" si="0"/>
        <v>7.9</v>
      </c>
      <c r="T42" s="104">
        <f t="shared" si="1"/>
        <v>7.375</v>
      </c>
      <c r="V42" s="17" t="s">
        <v>63</v>
      </c>
      <c r="W42" s="17">
        <f t="shared" si="2"/>
        <v>0</v>
      </c>
      <c r="X42" s="17">
        <f t="shared" si="3"/>
        <v>8</v>
      </c>
      <c r="Y42" s="17">
        <f t="shared" si="4"/>
        <v>4</v>
      </c>
      <c r="Z42" s="17">
        <f t="shared" si="5"/>
        <v>6.5</v>
      </c>
      <c r="AA42" s="17">
        <f t="shared" si="6"/>
        <v>7.9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 t="s">
        <v>71</v>
      </c>
      <c r="I43" s="84"/>
      <c r="J43" s="84"/>
      <c r="K43" s="84" t="s">
        <v>71</v>
      </c>
      <c r="L43" s="84"/>
      <c r="M43" s="84"/>
      <c r="N43" s="84" t="s">
        <v>71</v>
      </c>
      <c r="O43" s="84"/>
      <c r="P43" s="84"/>
      <c r="Q43" s="86" t="s">
        <v>71</v>
      </c>
      <c r="R43" s="87" t="str">
        <f t="shared" si="7"/>
        <v>0.005未満</v>
      </c>
      <c r="S43" s="88" t="str">
        <f t="shared" si="0"/>
        <v>0.005未満</v>
      </c>
      <c r="T43" s="89" t="str">
        <f t="shared" si="1"/>
        <v>0.005未満</v>
      </c>
      <c r="V43" s="17" t="s">
        <v>71</v>
      </c>
      <c r="W43" s="17">
        <f t="shared" si="2"/>
        <v>4</v>
      </c>
      <c r="X43" s="17">
        <f t="shared" si="3"/>
        <v>8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8</v>
      </c>
      <c r="G44" s="61">
        <v>8.6999999999999993</v>
      </c>
      <c r="H44" s="61">
        <v>9.1</v>
      </c>
      <c r="I44" s="61">
        <v>8.8000000000000007</v>
      </c>
      <c r="J44" s="99">
        <v>9</v>
      </c>
      <c r="K44" s="99">
        <v>8.8000000000000007</v>
      </c>
      <c r="L44" s="61">
        <v>8.5</v>
      </c>
      <c r="M44" s="61">
        <v>8.6</v>
      </c>
      <c r="N44" s="99">
        <v>8</v>
      </c>
      <c r="O44" s="61">
        <v>8.6</v>
      </c>
      <c r="P44" s="61">
        <v>9.6999999999999993</v>
      </c>
      <c r="Q44" s="101">
        <v>8.8000000000000007</v>
      </c>
      <c r="R44" s="102">
        <f t="shared" si="7"/>
        <v>8</v>
      </c>
      <c r="S44" s="103">
        <f t="shared" si="0"/>
        <v>9.6999999999999993</v>
      </c>
      <c r="T44" s="104">
        <f t="shared" si="1"/>
        <v>8.716666666666665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8</v>
      </c>
      <c r="AA44" s="17">
        <f t="shared" si="6"/>
        <v>9.6999999999999993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61">
        <v>23</v>
      </c>
      <c r="I45" s="111"/>
      <c r="J45" s="111"/>
      <c r="K45" s="61">
        <v>22</v>
      </c>
      <c r="L45" s="111"/>
      <c r="M45" s="111"/>
      <c r="N45" s="61">
        <v>22</v>
      </c>
      <c r="O45" s="111"/>
      <c r="P45" s="111"/>
      <c r="Q45" s="63">
        <v>17</v>
      </c>
      <c r="R45" s="113">
        <f t="shared" si="7"/>
        <v>17</v>
      </c>
      <c r="S45" s="114">
        <f t="shared" si="0"/>
        <v>23</v>
      </c>
      <c r="T45" s="115">
        <f t="shared" si="1"/>
        <v>21</v>
      </c>
      <c r="V45" s="17" t="s">
        <v>124</v>
      </c>
      <c r="W45" s="17">
        <f t="shared" si="2"/>
        <v>0</v>
      </c>
      <c r="X45" s="17">
        <f t="shared" si="3"/>
        <v>8</v>
      </c>
      <c r="Y45" s="17">
        <f t="shared" si="4"/>
        <v>4</v>
      </c>
      <c r="Z45" s="17">
        <f t="shared" si="5"/>
        <v>17</v>
      </c>
      <c r="AA45" s="17">
        <f t="shared" si="6"/>
        <v>23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61">
        <v>63</v>
      </c>
      <c r="I46" s="111"/>
      <c r="J46" s="111"/>
      <c r="K46" s="61">
        <v>49</v>
      </c>
      <c r="L46" s="111"/>
      <c r="M46" s="111"/>
      <c r="N46" s="61">
        <v>45</v>
      </c>
      <c r="O46" s="111"/>
      <c r="P46" s="111"/>
      <c r="Q46" s="63">
        <v>46</v>
      </c>
      <c r="R46" s="113">
        <f t="shared" si="7"/>
        <v>45</v>
      </c>
      <c r="S46" s="114">
        <f t="shared" si="0"/>
        <v>63</v>
      </c>
      <c r="T46" s="115">
        <f t="shared" si="1"/>
        <v>50.75</v>
      </c>
      <c r="V46" s="17" t="s">
        <v>124</v>
      </c>
      <c r="W46" s="17">
        <f t="shared" si="2"/>
        <v>0</v>
      </c>
      <c r="X46" s="17">
        <f t="shared" si="3"/>
        <v>8</v>
      </c>
      <c r="Y46" s="17">
        <f t="shared" si="4"/>
        <v>4</v>
      </c>
      <c r="Z46" s="17">
        <f t="shared" si="5"/>
        <v>45</v>
      </c>
      <c r="AA46" s="17">
        <f t="shared" si="6"/>
        <v>63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 t="s">
        <v>55</v>
      </c>
      <c r="I47" s="92"/>
      <c r="J47" s="92"/>
      <c r="K47" s="92" t="s">
        <v>55</v>
      </c>
      <c r="L47" s="92"/>
      <c r="M47" s="92"/>
      <c r="N47" s="92" t="s">
        <v>55</v>
      </c>
      <c r="O47" s="92"/>
      <c r="P47" s="92"/>
      <c r="Q47" s="94" t="s">
        <v>55</v>
      </c>
      <c r="R47" s="95" t="str">
        <f t="shared" si="7"/>
        <v>0.02未満</v>
      </c>
      <c r="S47" s="96" t="str">
        <f t="shared" si="0"/>
        <v>0.02未満</v>
      </c>
      <c r="T47" s="97" t="str">
        <f t="shared" si="1"/>
        <v>0.02未満</v>
      </c>
      <c r="V47" s="17" t="s">
        <v>55</v>
      </c>
      <c r="W47" s="17">
        <f t="shared" si="2"/>
        <v>4</v>
      </c>
      <c r="X47" s="17">
        <f t="shared" si="3"/>
        <v>8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s="164" customFormat="1" x14ac:dyDescent="0.15">
      <c r="A48" s="155"/>
      <c r="B48" s="156">
        <v>42</v>
      </c>
      <c r="C48" s="157" t="s">
        <v>129</v>
      </c>
      <c r="D48" s="5" t="s">
        <v>130</v>
      </c>
      <c r="E48" s="158" t="s">
        <v>131</v>
      </c>
      <c r="F48" s="159"/>
      <c r="G48" s="160"/>
      <c r="H48" s="61">
        <v>5.0000000000000004E-6</v>
      </c>
      <c r="I48" s="160"/>
      <c r="J48" s="160"/>
      <c r="K48" s="61">
        <v>3.0000000000000001E-6</v>
      </c>
      <c r="L48" s="160"/>
      <c r="M48" s="160"/>
      <c r="N48" s="61">
        <v>1.9999999999999999E-6</v>
      </c>
      <c r="O48" s="160"/>
      <c r="P48" s="160"/>
      <c r="Q48" s="63">
        <v>1.9999999999999999E-6</v>
      </c>
      <c r="R48" s="161">
        <f t="shared" si="7"/>
        <v>1.9999999999999999E-6</v>
      </c>
      <c r="S48" s="162">
        <f t="shared" si="0"/>
        <v>5.0000000000000004E-6</v>
      </c>
      <c r="T48" s="163">
        <f t="shared" si="1"/>
        <v>3.0000000000000001E-6</v>
      </c>
      <c r="V48" s="164" t="s">
        <v>132</v>
      </c>
      <c r="W48" s="164">
        <f t="shared" si="2"/>
        <v>0</v>
      </c>
      <c r="X48" s="164">
        <f t="shared" si="3"/>
        <v>8</v>
      </c>
      <c r="Y48" s="164">
        <f t="shared" si="4"/>
        <v>4</v>
      </c>
      <c r="Z48" s="164">
        <f t="shared" si="5"/>
        <v>1.9999999999999999E-6</v>
      </c>
      <c r="AA48" s="164">
        <f t="shared" si="6"/>
        <v>5.0000000000000004E-6</v>
      </c>
      <c r="AC48" s="164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 t="s">
        <v>132</v>
      </c>
      <c r="I49" s="77"/>
      <c r="J49" s="77"/>
      <c r="K49" s="61">
        <v>1.9999999999999999E-6</v>
      </c>
      <c r="L49" s="77"/>
      <c r="M49" s="77"/>
      <c r="N49" s="77" t="s">
        <v>132</v>
      </c>
      <c r="O49" s="77"/>
      <c r="P49" s="77"/>
      <c r="Q49" s="79" t="s">
        <v>132</v>
      </c>
      <c r="R49" s="80" t="str">
        <f t="shared" si="7"/>
        <v>0.000001未満</v>
      </c>
      <c r="S49" s="165">
        <f t="shared" si="0"/>
        <v>1.9999999999999999E-6</v>
      </c>
      <c r="T49" s="82">
        <f>IF(R108&gt;AC49,R108,V49)</f>
        <v>1.2499999999999999E-6</v>
      </c>
      <c r="V49" s="17" t="s">
        <v>132</v>
      </c>
      <c r="W49" s="17">
        <f t="shared" si="2"/>
        <v>3</v>
      </c>
      <c r="X49" s="17">
        <f t="shared" si="3"/>
        <v>8</v>
      </c>
      <c r="Y49" s="17">
        <f t="shared" si="4"/>
        <v>1</v>
      </c>
      <c r="Z49" s="17">
        <f t="shared" si="5"/>
        <v>1.9999999999999999E-6</v>
      </c>
      <c r="AA49" s="17">
        <f t="shared" si="6"/>
        <v>1.9999999999999999E-6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 t="s">
        <v>71</v>
      </c>
      <c r="I50" s="84"/>
      <c r="J50" s="84"/>
      <c r="K50" s="84" t="s">
        <v>71</v>
      </c>
      <c r="L50" s="84"/>
      <c r="M50" s="84"/>
      <c r="N50" s="84" t="s">
        <v>71</v>
      </c>
      <c r="O50" s="84"/>
      <c r="P50" s="84"/>
      <c r="Q50" s="86" t="s">
        <v>71</v>
      </c>
      <c r="R50" s="87" t="str">
        <f t="shared" si="7"/>
        <v>0.005未満</v>
      </c>
      <c r="S50" s="88" t="str">
        <f t="shared" si="0"/>
        <v>0.005未満</v>
      </c>
      <c r="T50" s="89" t="str">
        <f t="shared" si="1"/>
        <v>0.005未満</v>
      </c>
      <c r="V50" s="17" t="s">
        <v>71</v>
      </c>
      <c r="W50" s="17">
        <f t="shared" si="2"/>
        <v>4</v>
      </c>
      <c r="X50" s="17">
        <f t="shared" si="3"/>
        <v>8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 t="s">
        <v>138</v>
      </c>
      <c r="I51" s="70"/>
      <c r="J51" s="70"/>
      <c r="K51" s="70" t="s">
        <v>138</v>
      </c>
      <c r="L51" s="70"/>
      <c r="M51" s="70"/>
      <c r="N51" s="70" t="s">
        <v>138</v>
      </c>
      <c r="O51" s="70"/>
      <c r="P51" s="70"/>
      <c r="Q51" s="72" t="s">
        <v>138</v>
      </c>
      <c r="R51" s="73" t="str">
        <f t="shared" si="7"/>
        <v>0.0005未満</v>
      </c>
      <c r="S51" s="74" t="str">
        <f t="shared" si="0"/>
        <v>0.0005未満</v>
      </c>
      <c r="T51" s="75" t="str">
        <f t="shared" si="1"/>
        <v>0.0005未満</v>
      </c>
      <c r="V51" s="17" t="s">
        <v>138</v>
      </c>
      <c r="W51" s="17">
        <f t="shared" si="2"/>
        <v>4</v>
      </c>
      <c r="X51" s="17">
        <f t="shared" si="3"/>
        <v>8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0.4</v>
      </c>
      <c r="G52" s="61">
        <v>0.4</v>
      </c>
      <c r="H52" s="61">
        <v>0.5</v>
      </c>
      <c r="I52" s="61">
        <v>0.5</v>
      </c>
      <c r="J52" s="61">
        <v>0.6</v>
      </c>
      <c r="K52" s="61">
        <v>0.5</v>
      </c>
      <c r="L52" s="61">
        <v>0.4</v>
      </c>
      <c r="M52" s="61">
        <v>0.4</v>
      </c>
      <c r="N52" s="61" t="s">
        <v>142</v>
      </c>
      <c r="O52" s="99">
        <v>0.4</v>
      </c>
      <c r="P52" s="99">
        <v>0.4</v>
      </c>
      <c r="Q52" s="63">
        <v>0.3</v>
      </c>
      <c r="R52" s="102" t="str">
        <f t="shared" si="7"/>
        <v>0.3未満</v>
      </c>
      <c r="S52" s="103">
        <f t="shared" si="0"/>
        <v>0.6</v>
      </c>
      <c r="T52" s="104">
        <f t="shared" si="1"/>
        <v>0.42499999999999999</v>
      </c>
      <c r="V52" s="17" t="s">
        <v>142</v>
      </c>
      <c r="W52" s="17">
        <f t="shared" si="2"/>
        <v>1</v>
      </c>
      <c r="X52" s="17">
        <f t="shared" si="3"/>
        <v>0</v>
      </c>
      <c r="Y52" s="17">
        <f t="shared" si="4"/>
        <v>11</v>
      </c>
      <c r="Z52" s="17">
        <f t="shared" si="5"/>
        <v>0.3</v>
      </c>
      <c r="AA52" s="17">
        <f t="shared" si="6"/>
        <v>0.6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1">
        <v>7.3</v>
      </c>
      <c r="G53" s="92">
        <v>7.43</v>
      </c>
      <c r="H53" s="92">
        <v>7.47</v>
      </c>
      <c r="I53" s="61">
        <v>7.42</v>
      </c>
      <c r="J53" s="61">
        <v>7.55</v>
      </c>
      <c r="K53" s="92">
        <v>7.54</v>
      </c>
      <c r="L53" s="61">
        <v>7.53</v>
      </c>
      <c r="M53" s="61">
        <v>7.53</v>
      </c>
      <c r="N53" s="61">
        <v>7.45</v>
      </c>
      <c r="O53" s="61">
        <v>7.29</v>
      </c>
      <c r="P53" s="92">
        <v>7.29</v>
      </c>
      <c r="Q53" s="94">
        <v>7.26</v>
      </c>
      <c r="R53" s="95">
        <f t="shared" si="7"/>
        <v>7.26</v>
      </c>
      <c r="S53" s="96">
        <f t="shared" si="0"/>
        <v>7.55</v>
      </c>
      <c r="T53" s="97">
        <f t="shared" si="1"/>
        <v>7.4216666666666677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7.26</v>
      </c>
      <c r="AA53" s="17">
        <f t="shared" si="6"/>
        <v>7.55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8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17" t="s">
        <v>152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51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156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0.3</v>
      </c>
      <c r="G58" s="130">
        <v>0.4</v>
      </c>
      <c r="H58" s="130">
        <v>0.5</v>
      </c>
      <c r="I58" s="130">
        <v>0.5</v>
      </c>
      <c r="J58" s="130">
        <v>0.4</v>
      </c>
      <c r="K58" s="130">
        <v>0.4</v>
      </c>
      <c r="L58" s="153">
        <v>0.5</v>
      </c>
      <c r="M58" s="130">
        <v>0.6</v>
      </c>
      <c r="N58" s="130">
        <v>0.6</v>
      </c>
      <c r="O58" s="130">
        <v>0.5</v>
      </c>
      <c r="P58" s="130">
        <v>0.5</v>
      </c>
      <c r="Q58" s="132">
        <v>0.5</v>
      </c>
      <c r="R58" s="133">
        <f t="shared" si="7"/>
        <v>0.3</v>
      </c>
      <c r="S58" s="134">
        <f t="shared" si="0"/>
        <v>0.6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0.3</v>
      </c>
      <c r="AA58" s="17">
        <f t="shared" si="6"/>
        <v>0.6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  <c r="T62" s="140"/>
    </row>
    <row r="63" spans="1:29" ht="13.5" hidden="1" customHeight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t="13.5" hidden="1" customHeight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15</v>
      </c>
      <c r="G64" s="142">
        <f t="shared" si="8"/>
        <v>19</v>
      </c>
      <c r="H64" s="142">
        <f t="shared" si="8"/>
        <v>22</v>
      </c>
      <c r="I64" s="142">
        <f t="shared" si="8"/>
        <v>24.6</v>
      </c>
      <c r="J64" s="142">
        <f t="shared" si="8"/>
        <v>27</v>
      </c>
      <c r="K64" s="142">
        <f t="shared" si="8"/>
        <v>26</v>
      </c>
      <c r="L64" s="142">
        <f t="shared" si="8"/>
        <v>21.5</v>
      </c>
      <c r="M64" s="142">
        <f t="shared" si="8"/>
        <v>17</v>
      </c>
      <c r="N64" s="142">
        <f t="shared" si="8"/>
        <v>10.5</v>
      </c>
      <c r="O64" s="142">
        <f t="shared" si="8"/>
        <v>9.5</v>
      </c>
      <c r="P64" s="142">
        <f t="shared" si="8"/>
        <v>8</v>
      </c>
      <c r="Q64" s="142">
        <f t="shared" si="8"/>
        <v>10</v>
      </c>
      <c r="R64" s="141">
        <f>IF(AND(F64="",G64="",H64="",I64="",J64="",K64="",L64="",M64="",N64="",O64="",P64="",Q64=""),"",AVERAGE(F64:Q64))</f>
        <v>17.508333333333333</v>
      </c>
    </row>
    <row r="65" spans="2:20" ht="13.5" hidden="1" customHeight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12</v>
      </c>
      <c r="G65" s="142">
        <f t="shared" si="9"/>
        <v>19</v>
      </c>
      <c r="H65" s="142">
        <f t="shared" si="9"/>
        <v>21.5</v>
      </c>
      <c r="I65" s="142">
        <f t="shared" si="9"/>
        <v>28.5</v>
      </c>
      <c r="J65" s="142">
        <f t="shared" si="9"/>
        <v>28</v>
      </c>
      <c r="K65" s="142">
        <f t="shared" si="9"/>
        <v>23.5</v>
      </c>
      <c r="L65" s="142">
        <f t="shared" si="9"/>
        <v>18</v>
      </c>
      <c r="M65" s="142">
        <f t="shared" si="9"/>
        <v>14</v>
      </c>
      <c r="N65" s="142">
        <f t="shared" si="9"/>
        <v>5.5</v>
      </c>
      <c r="O65" s="142">
        <f t="shared" si="9"/>
        <v>7</v>
      </c>
      <c r="P65" s="142">
        <f t="shared" si="9"/>
        <v>6</v>
      </c>
      <c r="Q65" s="142">
        <f t="shared" si="9"/>
        <v>10.5</v>
      </c>
      <c r="R65" s="141">
        <f>IF(AND(F65="",G65="",H65="",I65="",J65="",K65="",L65="",M65="",N65="",O65="",P65="",Q65=""),"",AVERAGE(F65:Q65))</f>
        <v>16.125</v>
      </c>
    </row>
    <row r="66" spans="2:20" ht="13.5" hidden="1" customHeight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20" ht="13.5" hidden="1" customHeight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>
        <f t="shared" si="10"/>
        <v>2.9999999999999997E-4</v>
      </c>
      <c r="I68" s="144" t="str">
        <f t="shared" si="10"/>
        <v/>
      </c>
      <c r="J68" s="144" t="str">
        <f t="shared" si="10"/>
        <v/>
      </c>
      <c r="K68" s="144">
        <f t="shared" si="10"/>
        <v>2.9999999999999997E-4</v>
      </c>
      <c r="L68" s="144" t="str">
        <f t="shared" si="10"/>
        <v/>
      </c>
      <c r="M68" s="144" t="str">
        <f t="shared" si="10"/>
        <v/>
      </c>
      <c r="N68" s="144">
        <f t="shared" si="10"/>
        <v>2.9999999999999997E-4</v>
      </c>
      <c r="O68" s="144" t="str">
        <f t="shared" si="10"/>
        <v/>
      </c>
      <c r="P68" s="144" t="str">
        <f t="shared" si="10"/>
        <v/>
      </c>
      <c r="Q68" s="144">
        <f t="shared" si="10"/>
        <v>2.9999999999999997E-4</v>
      </c>
      <c r="R68" s="141">
        <f t="shared" ref="R68:R112" si="11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>
        <f t="shared" si="10"/>
        <v>5.0000000000000002E-5</v>
      </c>
      <c r="I69" s="144" t="str">
        <f t="shared" si="10"/>
        <v/>
      </c>
      <c r="J69" s="144" t="str">
        <f t="shared" si="10"/>
        <v/>
      </c>
      <c r="K69" s="144">
        <f t="shared" si="10"/>
        <v>5.0000000000000002E-5</v>
      </c>
      <c r="L69" s="144" t="str">
        <f t="shared" si="10"/>
        <v/>
      </c>
      <c r="M69" s="144" t="str">
        <f t="shared" si="10"/>
        <v/>
      </c>
      <c r="N69" s="144">
        <f t="shared" si="10"/>
        <v>5.0000000000000002E-5</v>
      </c>
      <c r="O69" s="144" t="str">
        <f t="shared" si="10"/>
        <v/>
      </c>
      <c r="P69" s="144" t="str">
        <f t="shared" si="10"/>
        <v/>
      </c>
      <c r="Q69" s="144">
        <f t="shared" si="10"/>
        <v>5.0000000000000002E-5</v>
      </c>
      <c r="R69" s="141">
        <f t="shared" si="11"/>
        <v>5.0000000000000002E-5</v>
      </c>
    </row>
    <row r="70" spans="2:20" ht="13.5" hidden="1" customHeight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>
        <f t="shared" si="10"/>
        <v>1E-3</v>
      </c>
      <c r="I70" s="144" t="str">
        <f t="shared" si="10"/>
        <v/>
      </c>
      <c r="J70" s="144" t="str">
        <f t="shared" si="10"/>
        <v/>
      </c>
      <c r="K70" s="144">
        <f t="shared" si="10"/>
        <v>1E-3</v>
      </c>
      <c r="L70" s="144" t="str">
        <f t="shared" si="10"/>
        <v/>
      </c>
      <c r="M70" s="144" t="str">
        <f t="shared" si="10"/>
        <v/>
      </c>
      <c r="N70" s="144">
        <f t="shared" si="10"/>
        <v>1E-3</v>
      </c>
      <c r="O70" s="144" t="str">
        <f t="shared" si="10"/>
        <v/>
      </c>
      <c r="P70" s="144" t="str">
        <f t="shared" si="10"/>
        <v/>
      </c>
      <c r="Q70" s="144">
        <f t="shared" si="10"/>
        <v>1E-3</v>
      </c>
      <c r="R70" s="141">
        <f t="shared" si="11"/>
        <v>1E-3</v>
      </c>
      <c r="T70" s="17">
        <v>0.42666666666666669</v>
      </c>
    </row>
    <row r="71" spans="2:20" ht="13.5" hidden="1" customHeight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>
        <f t="shared" si="10"/>
        <v>1E-3</v>
      </c>
      <c r="I71" s="144" t="str">
        <f t="shared" si="10"/>
        <v/>
      </c>
      <c r="J71" s="144" t="str">
        <f t="shared" si="10"/>
        <v/>
      </c>
      <c r="K71" s="144">
        <f t="shared" si="10"/>
        <v>1E-3</v>
      </c>
      <c r="L71" s="144" t="str">
        <f t="shared" si="10"/>
        <v/>
      </c>
      <c r="M71" s="144" t="str">
        <f t="shared" si="10"/>
        <v/>
      </c>
      <c r="N71" s="144">
        <f t="shared" si="10"/>
        <v>1E-3</v>
      </c>
      <c r="O71" s="144" t="str">
        <f t="shared" si="10"/>
        <v/>
      </c>
      <c r="P71" s="144" t="str">
        <f t="shared" si="10"/>
        <v/>
      </c>
      <c r="Q71" s="144">
        <f t="shared" si="10"/>
        <v>1E-3</v>
      </c>
      <c r="R71" s="141">
        <f t="shared" si="11"/>
        <v>1E-3</v>
      </c>
      <c r="T71" s="17">
        <v>0.06</v>
      </c>
    </row>
    <row r="72" spans="2:20" ht="13.5" hidden="1" customHeight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>
        <f t="shared" si="10"/>
        <v>1E-3</v>
      </c>
      <c r="I72" s="144" t="str">
        <f t="shared" si="10"/>
        <v/>
      </c>
      <c r="J72" s="144" t="str">
        <f t="shared" si="10"/>
        <v/>
      </c>
      <c r="K72" s="144">
        <f t="shared" si="10"/>
        <v>1E-3</v>
      </c>
      <c r="L72" s="144" t="str">
        <f t="shared" si="10"/>
        <v/>
      </c>
      <c r="M72" s="144" t="str">
        <f t="shared" si="10"/>
        <v/>
      </c>
      <c r="N72" s="144">
        <f t="shared" si="10"/>
        <v>1E-3</v>
      </c>
      <c r="O72" s="144" t="str">
        <f t="shared" si="10"/>
        <v/>
      </c>
      <c r="P72" s="144" t="str">
        <f t="shared" si="10"/>
        <v/>
      </c>
      <c r="Q72" s="144">
        <f t="shared" si="10"/>
        <v>1E-3</v>
      </c>
      <c r="R72" s="141">
        <f t="shared" si="11"/>
        <v>1E-3</v>
      </c>
    </row>
    <row r="73" spans="2:20" ht="13.5" hidden="1" customHeight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>
        <f t="shared" si="10"/>
        <v>2E-3</v>
      </c>
      <c r="I73" s="144" t="str">
        <f t="shared" si="10"/>
        <v/>
      </c>
      <c r="J73" s="144" t="str">
        <f t="shared" si="10"/>
        <v/>
      </c>
      <c r="K73" s="144">
        <f t="shared" si="10"/>
        <v>2E-3</v>
      </c>
      <c r="L73" s="144" t="str">
        <f t="shared" si="10"/>
        <v/>
      </c>
      <c r="M73" s="144" t="str">
        <f t="shared" si="10"/>
        <v/>
      </c>
      <c r="N73" s="144">
        <f t="shared" si="10"/>
        <v>2E-3</v>
      </c>
      <c r="O73" s="144" t="str">
        <f t="shared" si="10"/>
        <v/>
      </c>
      <c r="P73" s="144" t="str">
        <f t="shared" si="10"/>
        <v/>
      </c>
      <c r="Q73" s="144">
        <f t="shared" si="10"/>
        <v>2E-3</v>
      </c>
      <c r="R73" s="141">
        <f t="shared" si="11"/>
        <v>2E-3</v>
      </c>
    </row>
    <row r="74" spans="2:20" ht="13.5" hidden="1" customHeight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>
        <f t="shared" si="10"/>
        <v>4.0000000000000001E-3</v>
      </c>
      <c r="I74" s="144" t="str">
        <f t="shared" si="10"/>
        <v/>
      </c>
      <c r="J74" s="144" t="str">
        <f t="shared" si="10"/>
        <v/>
      </c>
      <c r="K74" s="144">
        <f t="shared" si="10"/>
        <v>4.0000000000000001E-3</v>
      </c>
      <c r="L74" s="144" t="str">
        <f t="shared" si="10"/>
        <v/>
      </c>
      <c r="M74" s="144" t="str">
        <f t="shared" si="10"/>
        <v/>
      </c>
      <c r="N74" s="144">
        <f t="shared" si="10"/>
        <v>4.0000000000000001E-3</v>
      </c>
      <c r="O74" s="144" t="str">
        <f t="shared" si="10"/>
        <v/>
      </c>
      <c r="P74" s="144" t="str">
        <f t="shared" si="10"/>
        <v/>
      </c>
      <c r="Q74" s="144">
        <f t="shared" si="10"/>
        <v>4.0000000000000001E-3</v>
      </c>
      <c r="R74" s="141">
        <f t="shared" si="11"/>
        <v>4.0000000000000001E-3</v>
      </c>
    </row>
    <row r="75" spans="2:20" ht="13.5" hidden="1" customHeight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>
        <f t="shared" si="10"/>
        <v>1E-3</v>
      </c>
      <c r="I75" s="144" t="str">
        <f t="shared" si="10"/>
        <v/>
      </c>
      <c r="J75" s="144" t="str">
        <f t="shared" si="10"/>
        <v/>
      </c>
      <c r="K75" s="144">
        <f t="shared" si="10"/>
        <v>1E-3</v>
      </c>
      <c r="L75" s="144" t="str">
        <f t="shared" si="10"/>
        <v/>
      </c>
      <c r="M75" s="144" t="str">
        <f t="shared" si="10"/>
        <v/>
      </c>
      <c r="N75" s="144">
        <f t="shared" si="10"/>
        <v>1E-3</v>
      </c>
      <c r="O75" s="144" t="str">
        <f t="shared" si="10"/>
        <v/>
      </c>
      <c r="P75" s="144" t="str">
        <f t="shared" si="10"/>
        <v/>
      </c>
      <c r="Q75" s="144">
        <f t="shared" si="10"/>
        <v>1E-3</v>
      </c>
      <c r="R75" s="141">
        <f t="shared" si="11"/>
        <v>1E-3</v>
      </c>
    </row>
    <row r="76" spans="2:20" ht="13.5" hidden="1" customHeight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>
        <f t="shared" si="10"/>
        <v>0.3</v>
      </c>
      <c r="I76" s="144" t="str">
        <f t="shared" si="10"/>
        <v/>
      </c>
      <c r="J76" s="144" t="str">
        <f t="shared" si="10"/>
        <v/>
      </c>
      <c r="K76" s="144">
        <f t="shared" si="10"/>
        <v>0.18</v>
      </c>
      <c r="L76" s="144" t="str">
        <f t="shared" si="10"/>
        <v/>
      </c>
      <c r="M76" s="144" t="str">
        <f t="shared" si="10"/>
        <v/>
      </c>
      <c r="N76" s="144">
        <f t="shared" si="10"/>
        <v>0.32</v>
      </c>
      <c r="O76" s="144" t="str">
        <f t="shared" si="10"/>
        <v/>
      </c>
      <c r="P76" s="144" t="str">
        <f t="shared" si="10"/>
        <v/>
      </c>
      <c r="Q76" s="144">
        <f t="shared" si="10"/>
        <v>0.41</v>
      </c>
      <c r="R76" s="141">
        <f t="shared" si="11"/>
        <v>0.30249999999999999</v>
      </c>
    </row>
    <row r="77" spans="2:20" ht="13.5" hidden="1" customHeight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>
        <f t="shared" si="10"/>
        <v>0.05</v>
      </c>
      <c r="I77" s="144" t="str">
        <f t="shared" si="10"/>
        <v/>
      </c>
      <c r="J77" s="144" t="str">
        <f t="shared" si="10"/>
        <v/>
      </c>
      <c r="K77" s="144">
        <f t="shared" si="10"/>
        <v>0.05</v>
      </c>
      <c r="L77" s="144" t="str">
        <f t="shared" si="10"/>
        <v/>
      </c>
      <c r="M77" s="144" t="str">
        <f t="shared" si="10"/>
        <v/>
      </c>
      <c r="N77" s="144">
        <f t="shared" si="10"/>
        <v>0.05</v>
      </c>
      <c r="O77" s="144" t="str">
        <f t="shared" si="10"/>
        <v/>
      </c>
      <c r="P77" s="144" t="str">
        <f t="shared" si="10"/>
        <v/>
      </c>
      <c r="Q77" s="144">
        <f t="shared" si="10"/>
        <v>0.05</v>
      </c>
      <c r="R77" s="141">
        <f t="shared" si="11"/>
        <v>0.05</v>
      </c>
    </row>
    <row r="78" spans="2:20" ht="13.5" hidden="1" customHeight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>
        <f t="shared" si="10"/>
        <v>0.1</v>
      </c>
      <c r="I78" s="144" t="str">
        <f t="shared" si="10"/>
        <v/>
      </c>
      <c r="J78" s="144" t="str">
        <f t="shared" si="10"/>
        <v/>
      </c>
      <c r="K78" s="144">
        <f t="shared" si="10"/>
        <v>0.1</v>
      </c>
      <c r="L78" s="144" t="str">
        <f t="shared" si="10"/>
        <v/>
      </c>
      <c r="M78" s="144" t="str">
        <f t="shared" si="10"/>
        <v/>
      </c>
      <c r="N78" s="144">
        <f t="shared" si="10"/>
        <v>0.1</v>
      </c>
      <c r="O78" s="144" t="str">
        <f t="shared" si="10"/>
        <v/>
      </c>
      <c r="P78" s="144" t="str">
        <f t="shared" si="10"/>
        <v/>
      </c>
      <c r="Q78" s="144">
        <f t="shared" si="10"/>
        <v>0.1</v>
      </c>
      <c r="R78" s="141">
        <f t="shared" si="11"/>
        <v>0.1</v>
      </c>
    </row>
    <row r="79" spans="2:20" ht="13.5" hidden="1" customHeight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>
        <f t="shared" si="10"/>
        <v>2.0000000000000001E-4</v>
      </c>
      <c r="I79" s="144" t="str">
        <f t="shared" si="10"/>
        <v/>
      </c>
      <c r="J79" s="144" t="str">
        <f t="shared" si="10"/>
        <v/>
      </c>
      <c r="K79" s="144">
        <f t="shared" si="10"/>
        <v>2.0000000000000001E-4</v>
      </c>
      <c r="L79" s="144" t="str">
        <f t="shared" si="10"/>
        <v/>
      </c>
      <c r="M79" s="144" t="str">
        <f t="shared" si="10"/>
        <v/>
      </c>
      <c r="N79" s="144">
        <f t="shared" si="10"/>
        <v>2.0000000000000001E-4</v>
      </c>
      <c r="O79" s="144" t="str">
        <f t="shared" si="10"/>
        <v/>
      </c>
      <c r="P79" s="144" t="str">
        <f t="shared" si="10"/>
        <v/>
      </c>
      <c r="Q79" s="144">
        <f t="shared" si="10"/>
        <v>2.0000000000000001E-4</v>
      </c>
      <c r="R79" s="141">
        <f t="shared" si="11"/>
        <v>2.0000000000000001E-4</v>
      </c>
    </row>
    <row r="80" spans="2:20" ht="13.5" hidden="1" customHeight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>
        <f t="shared" si="10"/>
        <v>5.0000000000000001E-3</v>
      </c>
      <c r="I80" s="144" t="str">
        <f t="shared" si="10"/>
        <v/>
      </c>
      <c r="J80" s="144" t="str">
        <f t="shared" si="10"/>
        <v/>
      </c>
      <c r="K80" s="144">
        <f t="shared" si="10"/>
        <v>5.0000000000000001E-3</v>
      </c>
      <c r="L80" s="144" t="str">
        <f t="shared" si="10"/>
        <v/>
      </c>
      <c r="M80" s="144" t="str">
        <f t="shared" si="10"/>
        <v/>
      </c>
      <c r="N80" s="144">
        <f t="shared" si="10"/>
        <v>5.0000000000000001E-3</v>
      </c>
      <c r="O80" s="144" t="str">
        <f t="shared" si="10"/>
        <v/>
      </c>
      <c r="P80" s="144" t="str">
        <f t="shared" si="10"/>
        <v/>
      </c>
      <c r="Q80" s="144">
        <f t="shared" si="10"/>
        <v>5.0000000000000001E-3</v>
      </c>
      <c r="R80" s="141">
        <f t="shared" si="11"/>
        <v>5.0000000000000001E-3</v>
      </c>
      <c r="T80" s="17">
        <v>0.24333333333333332</v>
      </c>
    </row>
    <row r="81" spans="2:20" ht="27" hidden="1" customHeight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>
        <f t="shared" si="10"/>
        <v>2E-3</v>
      </c>
      <c r="I81" s="144" t="str">
        <f t="shared" si="10"/>
        <v/>
      </c>
      <c r="J81" s="144" t="str">
        <f t="shared" si="10"/>
        <v/>
      </c>
      <c r="K81" s="144">
        <f t="shared" si="10"/>
        <v>2E-3</v>
      </c>
      <c r="L81" s="144" t="str">
        <f t="shared" si="10"/>
        <v/>
      </c>
      <c r="M81" s="144" t="str">
        <f t="shared" si="10"/>
        <v/>
      </c>
      <c r="N81" s="144">
        <f t="shared" si="10"/>
        <v>2E-3</v>
      </c>
      <c r="O81" s="144" t="str">
        <f t="shared" si="10"/>
        <v/>
      </c>
      <c r="P81" s="144" t="str">
        <f t="shared" si="10"/>
        <v/>
      </c>
      <c r="Q81" s="144">
        <f t="shared" si="10"/>
        <v>2E-3</v>
      </c>
      <c r="R81" s="141">
        <f t="shared" si="11"/>
        <v>2E-3</v>
      </c>
    </row>
    <row r="82" spans="2:20" ht="13.5" hidden="1" customHeight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>
        <f t="shared" si="12"/>
        <v>1E-3</v>
      </c>
      <c r="I82" s="144" t="str">
        <f t="shared" si="12"/>
        <v/>
      </c>
      <c r="J82" s="144" t="str">
        <f t="shared" si="12"/>
        <v/>
      </c>
      <c r="K82" s="144">
        <f t="shared" si="12"/>
        <v>1E-3</v>
      </c>
      <c r="L82" s="144" t="str">
        <f t="shared" si="12"/>
        <v/>
      </c>
      <c r="M82" s="144" t="str">
        <f t="shared" si="12"/>
        <v/>
      </c>
      <c r="N82" s="144">
        <f t="shared" si="12"/>
        <v>1E-3</v>
      </c>
      <c r="O82" s="144" t="str">
        <f t="shared" si="12"/>
        <v/>
      </c>
      <c r="P82" s="144" t="str">
        <f t="shared" si="12"/>
        <v/>
      </c>
      <c r="Q82" s="144">
        <f t="shared" si="12"/>
        <v>1E-3</v>
      </c>
      <c r="R82" s="141">
        <f t="shared" si="11"/>
        <v>1E-3</v>
      </c>
      <c r="T82" s="17">
        <v>1.4666666666666666E-2</v>
      </c>
    </row>
    <row r="83" spans="2:20" ht="13.5" hidden="1" customHeight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>
        <f t="shared" si="12"/>
        <v>1E-3</v>
      </c>
      <c r="I83" s="144" t="str">
        <f t="shared" si="12"/>
        <v/>
      </c>
      <c r="J83" s="144" t="str">
        <f t="shared" si="12"/>
        <v/>
      </c>
      <c r="K83" s="144">
        <f t="shared" si="12"/>
        <v>1E-3</v>
      </c>
      <c r="L83" s="144" t="str">
        <f t="shared" si="12"/>
        <v/>
      </c>
      <c r="M83" s="144" t="str">
        <f t="shared" si="12"/>
        <v/>
      </c>
      <c r="N83" s="144">
        <f t="shared" si="12"/>
        <v>1E-3</v>
      </c>
      <c r="O83" s="144" t="str">
        <f t="shared" si="12"/>
        <v/>
      </c>
      <c r="P83" s="144" t="str">
        <f t="shared" si="12"/>
        <v/>
      </c>
      <c r="Q83" s="144">
        <f t="shared" si="12"/>
        <v>1E-3</v>
      </c>
      <c r="R83" s="141">
        <f t="shared" si="11"/>
        <v>1E-3</v>
      </c>
    </row>
    <row r="84" spans="2:20" ht="13.5" hidden="1" customHeight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>
        <f t="shared" si="12"/>
        <v>1E-3</v>
      </c>
      <c r="I84" s="144" t="str">
        <f t="shared" si="12"/>
        <v/>
      </c>
      <c r="J84" s="144" t="str">
        <f t="shared" si="12"/>
        <v/>
      </c>
      <c r="K84" s="144">
        <f t="shared" si="12"/>
        <v>1E-3</v>
      </c>
      <c r="L84" s="144" t="str">
        <f t="shared" si="12"/>
        <v/>
      </c>
      <c r="M84" s="144" t="str">
        <f t="shared" si="12"/>
        <v/>
      </c>
      <c r="N84" s="144">
        <f t="shared" si="12"/>
        <v>1E-3</v>
      </c>
      <c r="O84" s="144" t="str">
        <f t="shared" si="12"/>
        <v/>
      </c>
      <c r="P84" s="144" t="str">
        <f t="shared" si="12"/>
        <v/>
      </c>
      <c r="Q84" s="144">
        <f t="shared" si="12"/>
        <v>1E-3</v>
      </c>
      <c r="R84" s="141">
        <f t="shared" si="11"/>
        <v>1E-3</v>
      </c>
      <c r="T84" s="17">
        <v>1E-3</v>
      </c>
    </row>
    <row r="85" spans="2:20" ht="13.5" hidden="1" customHeight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>
        <f t="shared" si="12"/>
        <v>1E-3</v>
      </c>
      <c r="I85" s="144" t="str">
        <f t="shared" si="12"/>
        <v/>
      </c>
      <c r="J85" s="144" t="str">
        <f t="shared" si="12"/>
        <v/>
      </c>
      <c r="K85" s="144">
        <f t="shared" si="12"/>
        <v>1E-3</v>
      </c>
      <c r="L85" s="144" t="str">
        <f t="shared" si="12"/>
        <v/>
      </c>
      <c r="M85" s="144" t="str">
        <f t="shared" si="12"/>
        <v/>
      </c>
      <c r="N85" s="144">
        <f t="shared" si="12"/>
        <v>1E-3</v>
      </c>
      <c r="O85" s="144" t="str">
        <f t="shared" si="12"/>
        <v/>
      </c>
      <c r="P85" s="144" t="str">
        <f t="shared" si="12"/>
        <v/>
      </c>
      <c r="Q85" s="144">
        <f t="shared" si="12"/>
        <v>1E-3</v>
      </c>
      <c r="R85" s="141">
        <f t="shared" si="11"/>
        <v>1E-3</v>
      </c>
    </row>
    <row r="86" spans="2:20" ht="13.5" hidden="1" customHeight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>
        <f t="shared" si="12"/>
        <v>0.2</v>
      </c>
      <c r="I86" s="144" t="str">
        <f t="shared" si="12"/>
        <v/>
      </c>
      <c r="J86" s="144" t="str">
        <f t="shared" si="12"/>
        <v/>
      </c>
      <c r="K86" s="144">
        <f t="shared" si="12"/>
        <v>0.32</v>
      </c>
      <c r="L86" s="144" t="str">
        <f t="shared" si="12"/>
        <v/>
      </c>
      <c r="M86" s="144" t="str">
        <f t="shared" si="12"/>
        <v/>
      </c>
      <c r="N86" s="144">
        <f t="shared" si="12"/>
        <v>0.11</v>
      </c>
      <c r="O86" s="144" t="str">
        <f t="shared" si="12"/>
        <v/>
      </c>
      <c r="P86" s="144" t="str">
        <f t="shared" si="12"/>
        <v/>
      </c>
      <c r="Q86" s="144">
        <f t="shared" si="12"/>
        <v>0.08</v>
      </c>
      <c r="R86" s="141">
        <f t="shared" si="11"/>
        <v>0.17749999999999999</v>
      </c>
      <c r="T86" s="17">
        <v>1.9333333333333334E-2</v>
      </c>
    </row>
    <row r="87" spans="2:20" ht="13.5" hidden="1" customHeight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>
        <f t="shared" si="12"/>
        <v>2E-3</v>
      </c>
      <c r="I87" s="144" t="str">
        <f t="shared" si="12"/>
        <v/>
      </c>
      <c r="J87" s="144" t="str">
        <f t="shared" si="12"/>
        <v/>
      </c>
      <c r="K87" s="144">
        <f t="shared" si="12"/>
        <v>2E-3</v>
      </c>
      <c r="L87" s="144" t="str">
        <f t="shared" si="12"/>
        <v/>
      </c>
      <c r="M87" s="144" t="str">
        <f t="shared" si="12"/>
        <v/>
      </c>
      <c r="N87" s="144">
        <f t="shared" si="12"/>
        <v>2E-3</v>
      </c>
      <c r="O87" s="144" t="str">
        <f t="shared" si="12"/>
        <v/>
      </c>
      <c r="P87" s="144" t="str">
        <f t="shared" si="12"/>
        <v/>
      </c>
      <c r="Q87" s="144">
        <f t="shared" si="12"/>
        <v>2E-3</v>
      </c>
      <c r="R87" s="141">
        <f t="shared" si="11"/>
        <v>2E-3</v>
      </c>
    </row>
    <row r="88" spans="2:20" ht="13.5" hidden="1" customHeight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>
        <f t="shared" si="12"/>
        <v>1.4E-2</v>
      </c>
      <c r="I88" s="144" t="str">
        <f t="shared" si="12"/>
        <v/>
      </c>
      <c r="J88" s="144" t="str">
        <f t="shared" si="12"/>
        <v/>
      </c>
      <c r="K88" s="144">
        <f t="shared" si="12"/>
        <v>1.4999999999999999E-2</v>
      </c>
      <c r="L88" s="144" t="str">
        <f t="shared" si="12"/>
        <v/>
      </c>
      <c r="M88" s="144" t="str">
        <f t="shared" si="12"/>
        <v/>
      </c>
      <c r="N88" s="144">
        <f t="shared" si="12"/>
        <v>4.0000000000000001E-3</v>
      </c>
      <c r="O88" s="144" t="str">
        <f t="shared" si="12"/>
        <v/>
      </c>
      <c r="P88" s="144" t="str">
        <f t="shared" si="12"/>
        <v/>
      </c>
      <c r="Q88" s="144">
        <f t="shared" si="12"/>
        <v>6.0000000000000001E-3</v>
      </c>
      <c r="R88" s="141">
        <f t="shared" si="11"/>
        <v>9.75E-3</v>
      </c>
      <c r="T88" s="17">
        <v>4.0000000000000001E-3</v>
      </c>
    </row>
    <row r="89" spans="2:20" ht="13.5" hidden="1" customHeight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>
        <f t="shared" si="12"/>
        <v>4.0000000000000001E-3</v>
      </c>
      <c r="I89" s="144" t="str">
        <f t="shared" si="12"/>
        <v/>
      </c>
      <c r="J89" s="144" t="str">
        <f t="shared" si="12"/>
        <v/>
      </c>
      <c r="K89" s="144">
        <f t="shared" si="12"/>
        <v>3.0000000000000001E-3</v>
      </c>
      <c r="L89" s="144" t="str">
        <f t="shared" si="12"/>
        <v/>
      </c>
      <c r="M89" s="144" t="str">
        <f t="shared" si="12"/>
        <v/>
      </c>
      <c r="N89" s="144">
        <f t="shared" si="12"/>
        <v>3.0000000000000001E-3</v>
      </c>
      <c r="O89" s="144" t="str">
        <f t="shared" si="12"/>
        <v/>
      </c>
      <c r="P89" s="144" t="str">
        <f t="shared" si="12"/>
        <v/>
      </c>
      <c r="Q89" s="144">
        <f t="shared" si="12"/>
        <v>5.0000000000000001E-3</v>
      </c>
      <c r="R89" s="141">
        <f t="shared" si="11"/>
        <v>3.7499999999999999E-3</v>
      </c>
    </row>
    <row r="90" spans="2:20" ht="13.5" hidden="1" customHeight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>
        <f t="shared" si="12"/>
        <v>1E-3</v>
      </c>
      <c r="I90" s="144" t="str">
        <f t="shared" si="12"/>
        <v/>
      </c>
      <c r="J90" s="144" t="str">
        <f t="shared" si="12"/>
        <v/>
      </c>
      <c r="K90" s="144">
        <f t="shared" si="12"/>
        <v>2E-3</v>
      </c>
      <c r="L90" s="144" t="str">
        <f t="shared" si="12"/>
        <v/>
      </c>
      <c r="M90" s="144" t="str">
        <f t="shared" si="12"/>
        <v/>
      </c>
      <c r="N90" s="144">
        <f t="shared" si="12"/>
        <v>1E-3</v>
      </c>
      <c r="O90" s="144" t="str">
        <f t="shared" si="12"/>
        <v/>
      </c>
      <c r="P90" s="144" t="str">
        <f t="shared" si="12"/>
        <v/>
      </c>
      <c r="Q90" s="144">
        <f t="shared" si="12"/>
        <v>1E-3</v>
      </c>
      <c r="R90" s="141">
        <f t="shared" si="11"/>
        <v>1.25E-3</v>
      </c>
    </row>
    <row r="91" spans="2:20" ht="13.5" hidden="1" customHeight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>
        <f t="shared" si="12"/>
        <v>1E-3</v>
      </c>
      <c r="I91" s="144" t="str">
        <f t="shared" si="12"/>
        <v/>
      </c>
      <c r="J91" s="144" t="str">
        <f t="shared" si="12"/>
        <v/>
      </c>
      <c r="K91" s="144">
        <f t="shared" si="12"/>
        <v>1E-3</v>
      </c>
      <c r="L91" s="144" t="str">
        <f t="shared" si="12"/>
        <v/>
      </c>
      <c r="M91" s="144" t="str">
        <f t="shared" si="12"/>
        <v/>
      </c>
      <c r="N91" s="144">
        <f t="shared" si="12"/>
        <v>1E-3</v>
      </c>
      <c r="O91" s="144" t="str">
        <f t="shared" si="12"/>
        <v/>
      </c>
      <c r="P91" s="144" t="str">
        <f t="shared" si="12"/>
        <v/>
      </c>
      <c r="Q91" s="144">
        <f t="shared" si="12"/>
        <v>1E-3</v>
      </c>
      <c r="R91" s="141">
        <f t="shared" si="11"/>
        <v>1E-3</v>
      </c>
    </row>
    <row r="92" spans="2:20" ht="13.5" hidden="1" customHeight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>
        <f t="shared" si="12"/>
        <v>1.9E-2</v>
      </c>
      <c r="I92" s="144" t="str">
        <f t="shared" si="12"/>
        <v/>
      </c>
      <c r="J92" s="144" t="str">
        <f t="shared" si="12"/>
        <v/>
      </c>
      <c r="K92" s="144">
        <f t="shared" si="12"/>
        <v>2.1999999999999999E-2</v>
      </c>
      <c r="L92" s="144" t="str">
        <f t="shared" si="12"/>
        <v/>
      </c>
      <c r="M92" s="144" t="str">
        <f t="shared" si="12"/>
        <v/>
      </c>
      <c r="N92" s="144">
        <f t="shared" si="12"/>
        <v>6.0000000000000001E-3</v>
      </c>
      <c r="O92" s="144" t="str">
        <f t="shared" si="12"/>
        <v/>
      </c>
      <c r="P92" s="144" t="str">
        <f t="shared" si="12"/>
        <v/>
      </c>
      <c r="Q92" s="144">
        <f t="shared" si="12"/>
        <v>8.9999999999999993E-3</v>
      </c>
      <c r="R92" s="141">
        <f t="shared" si="11"/>
        <v>1.3999999999999999E-2</v>
      </c>
      <c r="T92" s="17">
        <v>0.03</v>
      </c>
    </row>
    <row r="93" spans="2:20" ht="13.5" hidden="1" customHeight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>
        <f t="shared" si="12"/>
        <v>6.0000000000000001E-3</v>
      </c>
      <c r="I93" s="144" t="str">
        <f t="shared" si="12"/>
        <v/>
      </c>
      <c r="J93" s="144" t="str">
        <f t="shared" si="12"/>
        <v/>
      </c>
      <c r="K93" s="144">
        <f t="shared" si="12"/>
        <v>5.0000000000000001E-3</v>
      </c>
      <c r="L93" s="144" t="str">
        <f t="shared" si="12"/>
        <v/>
      </c>
      <c r="M93" s="144" t="str">
        <f t="shared" si="12"/>
        <v/>
      </c>
      <c r="N93" s="144">
        <f t="shared" si="12"/>
        <v>3.0000000000000001E-3</v>
      </c>
      <c r="O93" s="144" t="str">
        <f t="shared" si="12"/>
        <v/>
      </c>
      <c r="P93" s="144" t="str">
        <f t="shared" si="12"/>
        <v/>
      </c>
      <c r="Q93" s="144">
        <f t="shared" si="12"/>
        <v>5.0000000000000001E-3</v>
      </c>
      <c r="R93" s="141">
        <f t="shared" si="11"/>
        <v>4.7499999999999999E-3</v>
      </c>
    </row>
    <row r="94" spans="2:20" ht="13.5" hidden="1" customHeight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>
        <f t="shared" si="12"/>
        <v>4.0000000000000001E-3</v>
      </c>
      <c r="I94" s="144" t="str">
        <f t="shared" si="12"/>
        <v/>
      </c>
      <c r="J94" s="144" t="str">
        <f t="shared" si="12"/>
        <v/>
      </c>
      <c r="K94" s="144">
        <f t="shared" si="12"/>
        <v>5.0000000000000001E-3</v>
      </c>
      <c r="L94" s="144" t="str">
        <f t="shared" si="12"/>
        <v/>
      </c>
      <c r="M94" s="144" t="str">
        <f t="shared" si="12"/>
        <v/>
      </c>
      <c r="N94" s="144">
        <f t="shared" si="12"/>
        <v>2E-3</v>
      </c>
      <c r="O94" s="144" t="str">
        <f t="shared" si="12"/>
        <v/>
      </c>
      <c r="P94" s="144" t="str">
        <f t="shared" si="12"/>
        <v/>
      </c>
      <c r="Q94" s="144">
        <f t="shared" si="12"/>
        <v>3.0000000000000001E-3</v>
      </c>
      <c r="R94" s="141">
        <f t="shared" si="11"/>
        <v>3.5000000000000005E-3</v>
      </c>
    </row>
    <row r="95" spans="2:20" ht="13.5" hidden="1" customHeight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>
        <f t="shared" si="12"/>
        <v>1E-3</v>
      </c>
      <c r="I95" s="144" t="str">
        <f t="shared" si="12"/>
        <v/>
      </c>
      <c r="J95" s="144" t="str">
        <f t="shared" si="12"/>
        <v/>
      </c>
      <c r="K95" s="144">
        <f t="shared" si="12"/>
        <v>1E-3</v>
      </c>
      <c r="L95" s="144" t="str">
        <f t="shared" si="12"/>
        <v/>
      </c>
      <c r="M95" s="144" t="str">
        <f t="shared" si="12"/>
        <v/>
      </c>
      <c r="N95" s="144">
        <f t="shared" si="12"/>
        <v>1E-3</v>
      </c>
      <c r="O95" s="144" t="str">
        <f t="shared" si="12"/>
        <v/>
      </c>
      <c r="P95" s="144" t="str">
        <f t="shared" si="12"/>
        <v/>
      </c>
      <c r="Q95" s="144">
        <f t="shared" si="12"/>
        <v>1E-3</v>
      </c>
      <c r="R95" s="141">
        <f t="shared" si="11"/>
        <v>1E-3</v>
      </c>
      <c r="T95" s="17">
        <v>7.2666666666666666</v>
      </c>
    </row>
    <row r="96" spans="2:20" ht="13.5" hidden="1" customHeight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>
        <f t="shared" si="12"/>
        <v>8.0000000000000002E-3</v>
      </c>
      <c r="I96" s="144" t="str">
        <f t="shared" si="12"/>
        <v/>
      </c>
      <c r="J96" s="144" t="str">
        <f t="shared" si="12"/>
        <v/>
      </c>
      <c r="K96" s="144">
        <f t="shared" si="12"/>
        <v>8.0000000000000002E-3</v>
      </c>
      <c r="L96" s="144" t="str">
        <f t="shared" si="12"/>
        <v/>
      </c>
      <c r="M96" s="144" t="str">
        <f t="shared" si="12"/>
        <v/>
      </c>
      <c r="N96" s="144">
        <f t="shared" si="12"/>
        <v>8.0000000000000002E-3</v>
      </c>
      <c r="O96" s="144" t="str">
        <f t="shared" si="12"/>
        <v/>
      </c>
      <c r="P96" s="144" t="str">
        <f t="shared" si="12"/>
        <v/>
      </c>
      <c r="Q96" s="144">
        <f t="shared" si="12"/>
        <v>8.0000000000000002E-3</v>
      </c>
      <c r="R96" s="141">
        <f t="shared" si="11"/>
        <v>8.0000000000000002E-3</v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>
        <f t="shared" si="12"/>
        <v>0.01</v>
      </c>
      <c r="I97" s="144" t="str">
        <f t="shared" si="12"/>
        <v/>
      </c>
      <c r="J97" s="144" t="str">
        <f t="shared" si="12"/>
        <v/>
      </c>
      <c r="K97" s="144">
        <f t="shared" si="12"/>
        <v>0.01</v>
      </c>
      <c r="L97" s="144" t="str">
        <f t="shared" si="12"/>
        <v/>
      </c>
      <c r="M97" s="144" t="str">
        <f t="shared" si="12"/>
        <v/>
      </c>
      <c r="N97" s="144">
        <f t="shared" si="12"/>
        <v>0.01</v>
      </c>
      <c r="O97" s="144" t="str">
        <f t="shared" si="12"/>
        <v/>
      </c>
      <c r="P97" s="144" t="str">
        <f t="shared" si="12"/>
        <v/>
      </c>
      <c r="Q97" s="144">
        <f t="shared" si="12"/>
        <v>0.01</v>
      </c>
      <c r="R97" s="141">
        <f t="shared" si="11"/>
        <v>0.01</v>
      </c>
      <c r="T97" s="17">
        <v>9.01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>
        <f t="shared" si="13"/>
        <v>0.04</v>
      </c>
      <c r="I98" s="144" t="str">
        <f t="shared" si="13"/>
        <v/>
      </c>
      <c r="J98" s="144" t="str">
        <f t="shared" si="13"/>
        <v/>
      </c>
      <c r="K98" s="144">
        <f t="shared" si="13"/>
        <v>0.05</v>
      </c>
      <c r="L98" s="144" t="str">
        <f t="shared" si="13"/>
        <v/>
      </c>
      <c r="M98" s="144" t="str">
        <f t="shared" si="13"/>
        <v/>
      </c>
      <c r="N98" s="144">
        <f t="shared" si="13"/>
        <v>0.02</v>
      </c>
      <c r="O98" s="144" t="str">
        <f t="shared" si="13"/>
        <v/>
      </c>
      <c r="P98" s="144" t="str">
        <f t="shared" si="13"/>
        <v/>
      </c>
      <c r="Q98" s="144">
        <f t="shared" si="13"/>
        <v>0.02</v>
      </c>
      <c r="R98" s="141">
        <f t="shared" si="11"/>
        <v>3.2500000000000001E-2</v>
      </c>
      <c r="T98" s="17">
        <v>20.333333333333332</v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>
        <f t="shared" si="13"/>
        <v>0.03</v>
      </c>
      <c r="I99" s="144" t="str">
        <f t="shared" si="13"/>
        <v/>
      </c>
      <c r="J99" s="144" t="str">
        <f t="shared" si="13"/>
        <v/>
      </c>
      <c r="K99" s="144">
        <f t="shared" si="13"/>
        <v>0.03</v>
      </c>
      <c r="L99" s="144" t="str">
        <f t="shared" si="13"/>
        <v/>
      </c>
      <c r="M99" s="144" t="str">
        <f t="shared" si="13"/>
        <v/>
      </c>
      <c r="N99" s="144">
        <f t="shared" si="13"/>
        <v>0.03</v>
      </c>
      <c r="O99" s="144" t="str">
        <f t="shared" si="13"/>
        <v/>
      </c>
      <c r="P99" s="144" t="str">
        <f t="shared" si="13"/>
        <v/>
      </c>
      <c r="Q99" s="144">
        <f t="shared" si="13"/>
        <v>0.03</v>
      </c>
      <c r="R99" s="141">
        <f t="shared" si="11"/>
        <v>0.03</v>
      </c>
      <c r="T99" s="17">
        <v>54.666666666666664</v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>
        <f t="shared" si="13"/>
        <v>0.01</v>
      </c>
      <c r="I100" s="144" t="str">
        <f t="shared" si="13"/>
        <v/>
      </c>
      <c r="J100" s="144" t="str">
        <f t="shared" si="13"/>
        <v/>
      </c>
      <c r="K100" s="144">
        <f t="shared" si="13"/>
        <v>0.01</v>
      </c>
      <c r="L100" s="144" t="str">
        <f t="shared" si="13"/>
        <v/>
      </c>
      <c r="M100" s="144" t="str">
        <f t="shared" si="13"/>
        <v/>
      </c>
      <c r="N100" s="144">
        <f t="shared" si="13"/>
        <v>0.01</v>
      </c>
      <c r="O100" s="144" t="str">
        <f t="shared" si="13"/>
        <v/>
      </c>
      <c r="P100" s="144" t="str">
        <f t="shared" si="13"/>
        <v/>
      </c>
      <c r="Q100" s="144">
        <f t="shared" si="13"/>
        <v>0.01</v>
      </c>
      <c r="R100" s="141">
        <f t="shared" si="11"/>
        <v>0.01</v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>
        <f t="shared" si="13"/>
        <v>7.7</v>
      </c>
      <c r="I101" s="144" t="str">
        <f t="shared" si="13"/>
        <v/>
      </c>
      <c r="J101" s="144" t="str">
        <f t="shared" si="13"/>
        <v/>
      </c>
      <c r="K101" s="144">
        <f t="shared" si="13"/>
        <v>7.9</v>
      </c>
      <c r="L101" s="144" t="str">
        <f t="shared" si="13"/>
        <v/>
      </c>
      <c r="M101" s="144" t="str">
        <f t="shared" si="13"/>
        <v/>
      </c>
      <c r="N101" s="144">
        <f t="shared" si="13"/>
        <v>7.4</v>
      </c>
      <c r="O101" s="144" t="str">
        <f t="shared" si="13"/>
        <v/>
      </c>
      <c r="P101" s="144" t="str">
        <f t="shared" si="13"/>
        <v/>
      </c>
      <c r="Q101" s="144">
        <f t="shared" si="13"/>
        <v>6.5</v>
      </c>
      <c r="R101" s="141">
        <f t="shared" si="11"/>
        <v>7.375</v>
      </c>
      <c r="T101" s="17">
        <v>2.6666666666666664E-6</v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>
        <f t="shared" si="13"/>
        <v>5.0000000000000001E-3</v>
      </c>
      <c r="I102" s="144" t="str">
        <f t="shared" si="13"/>
        <v/>
      </c>
      <c r="J102" s="144" t="str">
        <f t="shared" si="13"/>
        <v/>
      </c>
      <c r="K102" s="144">
        <f t="shared" si="13"/>
        <v>5.0000000000000001E-3</v>
      </c>
      <c r="L102" s="144" t="str">
        <f t="shared" si="13"/>
        <v/>
      </c>
      <c r="M102" s="144" t="str">
        <f t="shared" si="13"/>
        <v/>
      </c>
      <c r="N102" s="144">
        <f t="shared" si="13"/>
        <v>5.0000000000000001E-3</v>
      </c>
      <c r="O102" s="144" t="str">
        <f t="shared" si="13"/>
        <v/>
      </c>
      <c r="P102" s="144" t="str">
        <f t="shared" si="13"/>
        <v/>
      </c>
      <c r="Q102" s="144">
        <f t="shared" si="13"/>
        <v>5.0000000000000001E-3</v>
      </c>
      <c r="R102" s="141">
        <f t="shared" si="11"/>
        <v>5.0000000000000001E-3</v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8</v>
      </c>
      <c r="G103" s="144">
        <f t="shared" si="13"/>
        <v>8.6999999999999993</v>
      </c>
      <c r="H103" s="144">
        <f t="shared" si="13"/>
        <v>9.1</v>
      </c>
      <c r="I103" s="144">
        <f t="shared" si="13"/>
        <v>8.8000000000000007</v>
      </c>
      <c r="J103" s="144">
        <f t="shared" si="13"/>
        <v>9</v>
      </c>
      <c r="K103" s="144">
        <f t="shared" si="13"/>
        <v>8.8000000000000007</v>
      </c>
      <c r="L103" s="144">
        <f t="shared" si="13"/>
        <v>8.5</v>
      </c>
      <c r="M103" s="144">
        <f t="shared" si="13"/>
        <v>8.6</v>
      </c>
      <c r="N103" s="144">
        <f t="shared" si="13"/>
        <v>8</v>
      </c>
      <c r="O103" s="144">
        <f t="shared" si="13"/>
        <v>8.6</v>
      </c>
      <c r="P103" s="144">
        <f t="shared" si="13"/>
        <v>9.6999999999999993</v>
      </c>
      <c r="Q103" s="144">
        <f t="shared" si="13"/>
        <v>8.8000000000000007</v>
      </c>
      <c r="R103" s="141">
        <f t="shared" si="11"/>
        <v>8.716666666666665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>
        <f t="shared" si="13"/>
        <v>23</v>
      </c>
      <c r="I104" s="144" t="str">
        <f t="shared" si="13"/>
        <v/>
      </c>
      <c r="J104" s="144" t="str">
        <f t="shared" si="13"/>
        <v/>
      </c>
      <c r="K104" s="144">
        <f t="shared" si="13"/>
        <v>22</v>
      </c>
      <c r="L104" s="144" t="str">
        <f t="shared" si="13"/>
        <v/>
      </c>
      <c r="M104" s="144" t="str">
        <f t="shared" si="13"/>
        <v/>
      </c>
      <c r="N104" s="144">
        <f t="shared" si="13"/>
        <v>22</v>
      </c>
      <c r="O104" s="144" t="str">
        <f t="shared" si="13"/>
        <v/>
      </c>
      <c r="P104" s="144" t="str">
        <f t="shared" si="13"/>
        <v/>
      </c>
      <c r="Q104" s="144">
        <f t="shared" si="13"/>
        <v>17</v>
      </c>
      <c r="R104" s="141">
        <f t="shared" si="11"/>
        <v>21</v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>
        <f t="shared" si="13"/>
        <v>63</v>
      </c>
      <c r="I105" s="144" t="str">
        <f t="shared" si="13"/>
        <v/>
      </c>
      <c r="J105" s="144" t="str">
        <f t="shared" si="13"/>
        <v/>
      </c>
      <c r="K105" s="144">
        <f t="shared" si="13"/>
        <v>49</v>
      </c>
      <c r="L105" s="144" t="str">
        <f t="shared" si="13"/>
        <v/>
      </c>
      <c r="M105" s="144" t="str">
        <f t="shared" si="13"/>
        <v/>
      </c>
      <c r="N105" s="144">
        <f t="shared" si="13"/>
        <v>45</v>
      </c>
      <c r="O105" s="144" t="str">
        <f t="shared" si="13"/>
        <v/>
      </c>
      <c r="P105" s="144" t="str">
        <f t="shared" si="13"/>
        <v/>
      </c>
      <c r="Q105" s="144">
        <f t="shared" si="13"/>
        <v>46</v>
      </c>
      <c r="R105" s="141">
        <f t="shared" si="11"/>
        <v>50.75</v>
      </c>
      <c r="T105" s="17">
        <v>0.42857142857142849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>
        <f t="shared" si="13"/>
        <v>0.02</v>
      </c>
      <c r="I106" s="144" t="str">
        <f t="shared" si="13"/>
        <v/>
      </c>
      <c r="J106" s="144" t="str">
        <f t="shared" si="13"/>
        <v/>
      </c>
      <c r="K106" s="144">
        <f t="shared" si="13"/>
        <v>0.02</v>
      </c>
      <c r="L106" s="144" t="str">
        <f t="shared" si="13"/>
        <v/>
      </c>
      <c r="M106" s="144" t="str">
        <f t="shared" si="13"/>
        <v/>
      </c>
      <c r="N106" s="144">
        <f t="shared" si="13"/>
        <v>0.02</v>
      </c>
      <c r="O106" s="144" t="str">
        <f t="shared" si="13"/>
        <v/>
      </c>
      <c r="P106" s="144" t="str">
        <f t="shared" si="13"/>
        <v/>
      </c>
      <c r="Q106" s="144">
        <f t="shared" si="13"/>
        <v>0.02</v>
      </c>
      <c r="R106" s="141">
        <f t="shared" si="11"/>
        <v>0.02</v>
      </c>
      <c r="T106" s="17">
        <v>7.3789999999999996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>
        <f t="shared" si="13"/>
        <v>5.0000000000000004E-6</v>
      </c>
      <c r="I107" s="144" t="str">
        <f t="shared" si="13"/>
        <v/>
      </c>
      <c r="J107" s="144" t="str">
        <f t="shared" si="13"/>
        <v/>
      </c>
      <c r="K107" s="144">
        <f t="shared" si="13"/>
        <v>3.0000000000000001E-6</v>
      </c>
      <c r="L107" s="144" t="str">
        <f t="shared" si="13"/>
        <v/>
      </c>
      <c r="M107" s="144" t="str">
        <f t="shared" si="13"/>
        <v/>
      </c>
      <c r="N107" s="144">
        <f t="shared" si="13"/>
        <v>1.9999999999999999E-6</v>
      </c>
      <c r="O107" s="144" t="str">
        <f t="shared" si="13"/>
        <v/>
      </c>
      <c r="P107" s="144" t="str">
        <f t="shared" si="13"/>
        <v/>
      </c>
      <c r="Q107" s="144">
        <f t="shared" si="13"/>
        <v>1.9999999999999999E-6</v>
      </c>
      <c r="R107" s="141">
        <f t="shared" si="11"/>
        <v>3.0000000000000001E-6</v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>
        <f t="shared" si="13"/>
        <v>9.9999999999999995E-7</v>
      </c>
      <c r="I108" s="144" t="str">
        <f t="shared" si="13"/>
        <v/>
      </c>
      <c r="J108" s="144" t="str">
        <f t="shared" si="13"/>
        <v/>
      </c>
      <c r="K108" s="144">
        <f t="shared" si="13"/>
        <v>1.9999999999999999E-6</v>
      </c>
      <c r="L108" s="144" t="str">
        <f t="shared" si="13"/>
        <v/>
      </c>
      <c r="M108" s="144" t="str">
        <f t="shared" si="13"/>
        <v/>
      </c>
      <c r="N108" s="144">
        <f t="shared" si="13"/>
        <v>9.9999999999999995E-7</v>
      </c>
      <c r="O108" s="144" t="str">
        <f t="shared" si="13"/>
        <v/>
      </c>
      <c r="P108" s="144" t="str">
        <f t="shared" si="13"/>
        <v/>
      </c>
      <c r="Q108" s="144">
        <f t="shared" si="13"/>
        <v>9.9999999999999995E-7</v>
      </c>
      <c r="R108" s="141">
        <f t="shared" si="11"/>
        <v>1.2499999999999999E-6</v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>
        <f t="shared" si="13"/>
        <v>5.0000000000000001E-3</v>
      </c>
      <c r="I109" s="144" t="str">
        <f t="shared" si="13"/>
        <v/>
      </c>
      <c r="J109" s="144" t="str">
        <f t="shared" si="13"/>
        <v/>
      </c>
      <c r="K109" s="144">
        <f t="shared" si="13"/>
        <v>5.0000000000000001E-3</v>
      </c>
      <c r="L109" s="144" t="str">
        <f t="shared" si="13"/>
        <v/>
      </c>
      <c r="M109" s="144" t="str">
        <f t="shared" si="13"/>
        <v/>
      </c>
      <c r="N109" s="144">
        <f t="shared" si="13"/>
        <v>5.0000000000000001E-3</v>
      </c>
      <c r="O109" s="144" t="str">
        <f t="shared" si="13"/>
        <v/>
      </c>
      <c r="P109" s="144" t="str">
        <f t="shared" si="13"/>
        <v/>
      </c>
      <c r="Q109" s="144">
        <f t="shared" si="13"/>
        <v>5.0000000000000001E-3</v>
      </c>
      <c r="R109" s="141">
        <f t="shared" si="11"/>
        <v>5.0000000000000001E-3</v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>
        <f t="shared" si="13"/>
        <v>5.0000000000000001E-4</v>
      </c>
      <c r="I110" s="144" t="str">
        <f t="shared" si="13"/>
        <v/>
      </c>
      <c r="J110" s="144" t="str">
        <f t="shared" si="13"/>
        <v/>
      </c>
      <c r="K110" s="144">
        <f t="shared" si="13"/>
        <v>5.0000000000000001E-4</v>
      </c>
      <c r="L110" s="144" t="str">
        <f t="shared" si="13"/>
        <v/>
      </c>
      <c r="M110" s="144" t="str">
        <f t="shared" si="13"/>
        <v/>
      </c>
      <c r="N110" s="144">
        <f t="shared" si="13"/>
        <v>5.0000000000000001E-4</v>
      </c>
      <c r="O110" s="144" t="str">
        <f t="shared" si="13"/>
        <v/>
      </c>
      <c r="P110" s="144" t="str">
        <f t="shared" si="13"/>
        <v/>
      </c>
      <c r="Q110" s="144">
        <f t="shared" si="13"/>
        <v>5.0000000000000001E-4</v>
      </c>
      <c r="R110" s="141">
        <f t="shared" si="11"/>
        <v>5.0000000000000001E-4</v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0.4</v>
      </c>
      <c r="G111" s="144">
        <f t="shared" si="13"/>
        <v>0.4</v>
      </c>
      <c r="H111" s="144">
        <f t="shared" si="13"/>
        <v>0.5</v>
      </c>
      <c r="I111" s="144">
        <f t="shared" si="13"/>
        <v>0.5</v>
      </c>
      <c r="J111" s="144">
        <f t="shared" si="13"/>
        <v>0.6</v>
      </c>
      <c r="K111" s="144">
        <f t="shared" si="13"/>
        <v>0.5</v>
      </c>
      <c r="L111" s="144">
        <f t="shared" si="13"/>
        <v>0.4</v>
      </c>
      <c r="M111" s="144">
        <f t="shared" si="13"/>
        <v>0.4</v>
      </c>
      <c r="N111" s="144">
        <f t="shared" si="13"/>
        <v>0.3</v>
      </c>
      <c r="O111" s="144">
        <f t="shared" si="13"/>
        <v>0.4</v>
      </c>
      <c r="P111" s="144">
        <f t="shared" si="13"/>
        <v>0.4</v>
      </c>
      <c r="Q111" s="144">
        <f t="shared" si="13"/>
        <v>0.3</v>
      </c>
      <c r="R111" s="141">
        <f t="shared" si="11"/>
        <v>0.42499999999999999</v>
      </c>
      <c r="T111" s="17">
        <v>0.34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7.3</v>
      </c>
      <c r="G112" s="144">
        <f t="shared" si="13"/>
        <v>7.43</v>
      </c>
      <c r="H112" s="144">
        <f t="shared" si="13"/>
        <v>7.47</v>
      </c>
      <c r="I112" s="144">
        <f t="shared" si="13"/>
        <v>7.42</v>
      </c>
      <c r="J112" s="144">
        <f t="shared" si="13"/>
        <v>7.55</v>
      </c>
      <c r="K112" s="144">
        <f t="shared" si="13"/>
        <v>7.54</v>
      </c>
      <c r="L112" s="144">
        <f t="shared" si="13"/>
        <v>7.53</v>
      </c>
      <c r="M112" s="144">
        <f t="shared" si="13"/>
        <v>7.53</v>
      </c>
      <c r="N112" s="144">
        <f t="shared" si="13"/>
        <v>7.45</v>
      </c>
      <c r="O112" s="144">
        <f t="shared" si="13"/>
        <v>7.29</v>
      </c>
      <c r="P112" s="144">
        <f t="shared" si="13"/>
        <v>7.29</v>
      </c>
      <c r="Q112" s="144">
        <f t="shared" si="13"/>
        <v>7.26</v>
      </c>
      <c r="R112" s="141">
        <f t="shared" si="11"/>
        <v>7.4216666666666677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0.3</v>
      </c>
      <c r="G117" s="130">
        <f t="shared" si="14"/>
        <v>0.4</v>
      </c>
      <c r="H117" s="130">
        <f t="shared" si="14"/>
        <v>0.5</v>
      </c>
      <c r="I117" s="130">
        <f t="shared" si="14"/>
        <v>0.5</v>
      </c>
      <c r="J117" s="130">
        <f t="shared" si="14"/>
        <v>0.4</v>
      </c>
      <c r="K117" s="130">
        <f t="shared" si="14"/>
        <v>0.4</v>
      </c>
      <c r="L117" s="130">
        <f t="shared" si="14"/>
        <v>0.5</v>
      </c>
      <c r="M117" s="130">
        <f t="shared" si="14"/>
        <v>0.6</v>
      </c>
      <c r="N117" s="130">
        <f t="shared" si="14"/>
        <v>0.6</v>
      </c>
      <c r="O117" s="130">
        <f t="shared" si="14"/>
        <v>0.5</v>
      </c>
      <c r="P117" s="130">
        <f t="shared" si="14"/>
        <v>0.5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0.47500000000000003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1" stopIfTrue="1" operator="equal">
      <formula>""</formula>
    </cfRule>
  </conditionalFormatting>
  <conditionalFormatting sqref="F2:T58">
    <cfRule type="cellIs" dxfId="4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16</v>
      </c>
      <c r="G5" s="33">
        <v>19</v>
      </c>
      <c r="H5" s="33">
        <v>21.5</v>
      </c>
      <c r="I5" s="33">
        <v>24.5</v>
      </c>
      <c r="J5" s="33">
        <v>26.5</v>
      </c>
      <c r="K5" s="33">
        <v>24.5</v>
      </c>
      <c r="L5" s="33">
        <v>19</v>
      </c>
      <c r="M5" s="33">
        <v>14.5</v>
      </c>
      <c r="N5" s="33">
        <v>7</v>
      </c>
      <c r="O5" s="166">
        <v>7.5</v>
      </c>
      <c r="P5" s="166">
        <v>6.5</v>
      </c>
      <c r="Q5" s="34">
        <v>9</v>
      </c>
      <c r="R5" s="35">
        <f>MIN(F5:Q5)</f>
        <v>6.5</v>
      </c>
      <c r="S5" s="35">
        <f>MAX(F5:Q5)</f>
        <v>26.5</v>
      </c>
      <c r="T5" s="148">
        <f>AVERAGE(F5:Q5)</f>
        <v>16.291666666666668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17.5</v>
      </c>
      <c r="G6" s="41">
        <v>20</v>
      </c>
      <c r="H6" s="41">
        <v>22</v>
      </c>
      <c r="I6" s="41">
        <v>24</v>
      </c>
      <c r="J6" s="41">
        <v>25</v>
      </c>
      <c r="K6" s="41">
        <v>24.5</v>
      </c>
      <c r="L6" s="41">
        <v>19</v>
      </c>
      <c r="M6" s="41">
        <v>14.5</v>
      </c>
      <c r="N6" s="41">
        <v>6</v>
      </c>
      <c r="O6" s="41">
        <v>8.5</v>
      </c>
      <c r="P6" s="41">
        <v>8</v>
      </c>
      <c r="Q6" s="42">
        <v>11.5</v>
      </c>
      <c r="R6" s="43">
        <f>MIN(F6:Q6)</f>
        <v>6</v>
      </c>
      <c r="S6" s="44">
        <f>MAX(F6:Q6)</f>
        <v>25</v>
      </c>
      <c r="T6" s="44">
        <f>AVERAGE(F6:Q6)</f>
        <v>16.708333333333332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2"/>
      <c r="R9" s="73" t="str">
        <f t="shared" si="7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9"/>
      <c r="R10" s="80" t="str">
        <f t="shared" si="7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6"/>
      <c r="R11" s="87" t="str">
        <f t="shared" si="7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6"/>
      <c r="R12" s="87" t="str">
        <f t="shared" si="7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6"/>
      <c r="R13" s="87" t="str">
        <f t="shared" si="7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6"/>
      <c r="R14" s="87" t="str">
        <f t="shared" si="7"/>
        <v/>
      </c>
      <c r="S14" s="88" t="str">
        <f t="shared" si="0"/>
        <v/>
      </c>
      <c r="T14" s="89" t="str">
        <f t="shared" si="1"/>
        <v/>
      </c>
      <c r="V14" s="90" t="s">
        <v>163</v>
      </c>
      <c r="W14" s="17">
        <f t="shared" si="2"/>
        <v>0</v>
      </c>
      <c r="X14" s="17">
        <f t="shared" si="3"/>
        <v>12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6"/>
      <c r="R15" s="87" t="str">
        <f t="shared" si="7"/>
        <v/>
      </c>
      <c r="S15" s="88" t="str">
        <f t="shared" si="0"/>
        <v/>
      </c>
      <c r="T15" s="89" t="str">
        <f t="shared" si="1"/>
        <v/>
      </c>
      <c r="V15" s="17" t="s">
        <v>164</v>
      </c>
      <c r="W15" s="17">
        <f t="shared" si="2"/>
        <v>0</v>
      </c>
      <c r="X15" s="17">
        <f t="shared" si="3"/>
        <v>12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6"/>
      <c r="R16" s="87" t="str">
        <f t="shared" si="7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4"/>
        <v>0</v>
      </c>
      <c r="Z17" s="17">
        <f t="shared" si="5"/>
        <v>0</v>
      </c>
      <c r="AA17" s="17">
        <f t="shared" si="6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2"/>
      <c r="R20" s="73" t="str">
        <f t="shared" si="7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7" t="str">
        <f t="shared" si="7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7" t="str">
        <f t="shared" si="7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7" t="str">
        <f t="shared" si="7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7" t="str">
        <f t="shared" si="7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7" t="str">
        <f t="shared" si="7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7" t="str">
        <f t="shared" si="7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4"/>
        <v>0</v>
      </c>
      <c r="Z27" s="17">
        <f t="shared" si="5"/>
        <v>0</v>
      </c>
      <c r="AA27" s="17">
        <f t="shared" si="6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7" t="str">
        <f t="shared" si="7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7" t="str">
        <f t="shared" si="7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4"/>
        <v>0</v>
      </c>
      <c r="Z29" s="17">
        <f t="shared" si="5"/>
        <v>0</v>
      </c>
      <c r="AA29" s="17">
        <f t="shared" si="6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7" t="str">
        <f t="shared" si="7"/>
        <v/>
      </c>
      <c r="S30" s="88" t="str">
        <f t="shared" si="0"/>
        <v/>
      </c>
      <c r="T30" s="89" t="str">
        <f t="shared" si="1"/>
        <v/>
      </c>
      <c r="V30" s="17" t="s">
        <v>167</v>
      </c>
      <c r="W30" s="17">
        <f t="shared" si="2"/>
        <v>0</v>
      </c>
      <c r="X30" s="17">
        <f t="shared" si="3"/>
        <v>12</v>
      </c>
      <c r="Y30" s="17">
        <f t="shared" si="4"/>
        <v>0</v>
      </c>
      <c r="Z30" s="17">
        <f t="shared" si="5"/>
        <v>0</v>
      </c>
      <c r="AA30" s="17">
        <f t="shared" si="6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7" t="str">
        <f t="shared" si="7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4"/>
        <v>0</v>
      </c>
      <c r="Z31" s="17">
        <f t="shared" si="5"/>
        <v>0</v>
      </c>
      <c r="AA31" s="17">
        <f t="shared" si="6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7" t="str">
        <f t="shared" si="7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7" t="str">
        <f t="shared" si="7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4"/>
        <v>0</v>
      </c>
      <c r="Z33" s="17">
        <f t="shared" si="5"/>
        <v>0</v>
      </c>
      <c r="AA33" s="17">
        <f t="shared" si="6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17" t="s">
        <v>167</v>
      </c>
      <c r="W34" s="17">
        <f t="shared" si="2"/>
        <v>0</v>
      </c>
      <c r="X34" s="17">
        <f t="shared" si="3"/>
        <v>12</v>
      </c>
      <c r="Y34" s="17">
        <f t="shared" si="4"/>
        <v>0</v>
      </c>
      <c r="Z34" s="17">
        <f t="shared" si="5"/>
        <v>0</v>
      </c>
      <c r="AA34" s="17">
        <f t="shared" si="6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7" t="str">
        <f t="shared" si="7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4"/>
        <v>0</v>
      </c>
      <c r="Z35" s="17">
        <f t="shared" si="5"/>
        <v>0</v>
      </c>
      <c r="AA35" s="17">
        <f t="shared" si="6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7" t="str">
        <f t="shared" si="7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7" t="str">
        <f t="shared" si="7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4"/>
        <v>0</v>
      </c>
      <c r="Z39" s="17">
        <f t="shared" si="5"/>
        <v>0</v>
      </c>
      <c r="AA39" s="17">
        <f t="shared" si="6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4"/>
        <v>0</v>
      </c>
      <c r="Z42" s="17">
        <f t="shared" si="5"/>
        <v>0</v>
      </c>
      <c r="AA42" s="17">
        <f t="shared" si="6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7" t="str">
        <f t="shared" si="7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60">
        <v>7.6</v>
      </c>
      <c r="G44" s="61">
        <v>7.8</v>
      </c>
      <c r="H44" s="99">
        <v>8</v>
      </c>
      <c r="I44" s="99">
        <v>7.1</v>
      </c>
      <c r="J44" s="99">
        <v>7.2</v>
      </c>
      <c r="K44" s="61">
        <v>9.3000000000000007</v>
      </c>
      <c r="L44" s="61">
        <v>7.3</v>
      </c>
      <c r="M44" s="61">
        <v>7.8</v>
      </c>
      <c r="N44" s="61">
        <v>7.9</v>
      </c>
      <c r="O44" s="99">
        <v>7.5</v>
      </c>
      <c r="P44" s="61">
        <v>8.4</v>
      </c>
      <c r="Q44" s="101">
        <v>8</v>
      </c>
      <c r="R44" s="102">
        <f t="shared" si="7"/>
        <v>7.1</v>
      </c>
      <c r="S44" s="103">
        <f t="shared" si="0"/>
        <v>9.3000000000000007</v>
      </c>
      <c r="T44" s="104">
        <f t="shared" si="1"/>
        <v>7.8250000000000002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7.1</v>
      </c>
      <c r="AA44" s="17">
        <f t="shared" si="6"/>
        <v>9.3000000000000007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2"/>
      <c r="R45" s="113" t="str">
        <f t="shared" si="7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4"/>
        <v>0</v>
      </c>
      <c r="Z45" s="17">
        <f t="shared" si="5"/>
        <v>0</v>
      </c>
      <c r="AA45" s="17">
        <f t="shared" si="6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3" t="str">
        <f t="shared" si="7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4"/>
        <v>0</v>
      </c>
      <c r="Z46" s="17">
        <f t="shared" si="5"/>
        <v>0</v>
      </c>
      <c r="AA46" s="17">
        <f t="shared" si="6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9"/>
      <c r="R48" s="80" t="str">
        <f t="shared" si="7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4"/>
        <v>0</v>
      </c>
      <c r="Z48" s="17">
        <f t="shared" si="5"/>
        <v>0</v>
      </c>
      <c r="AA48" s="17">
        <f t="shared" si="6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9"/>
      <c r="R49" s="80" t="str">
        <f t="shared" si="7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7" t="str">
        <f t="shared" si="7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2"/>
      <c r="R51" s="73" t="str">
        <f t="shared" si="7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 t="s">
        <v>142</v>
      </c>
      <c r="G52" s="61">
        <v>0.4</v>
      </c>
      <c r="H52" s="61">
        <v>0.4</v>
      </c>
      <c r="I52" s="61">
        <v>0.4</v>
      </c>
      <c r="J52" s="61">
        <v>0.5</v>
      </c>
      <c r="K52" s="61">
        <v>0.9</v>
      </c>
      <c r="L52" s="99">
        <v>0.3</v>
      </c>
      <c r="M52" s="99">
        <v>0.4</v>
      </c>
      <c r="N52" s="99" t="s">
        <v>142</v>
      </c>
      <c r="O52" s="99" t="s">
        <v>142</v>
      </c>
      <c r="P52" s="99">
        <v>0.3</v>
      </c>
      <c r="Q52" s="101" t="s">
        <v>142</v>
      </c>
      <c r="R52" s="102" t="str">
        <f t="shared" si="7"/>
        <v>0.3未満</v>
      </c>
      <c r="S52" s="103">
        <f t="shared" si="0"/>
        <v>0.9</v>
      </c>
      <c r="T52" s="104">
        <f t="shared" si="1"/>
        <v>0.39999999999999991</v>
      </c>
      <c r="V52" s="17" t="s">
        <v>142</v>
      </c>
      <c r="W52" s="17">
        <f t="shared" si="2"/>
        <v>4</v>
      </c>
      <c r="X52" s="17">
        <f t="shared" si="3"/>
        <v>0</v>
      </c>
      <c r="Y52" s="17">
        <f t="shared" si="4"/>
        <v>8</v>
      </c>
      <c r="Z52" s="17">
        <f t="shared" si="5"/>
        <v>0.3</v>
      </c>
      <c r="AA52" s="17">
        <f t="shared" si="6"/>
        <v>0.9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60">
        <v>7.32</v>
      </c>
      <c r="G53" s="61">
        <v>7.37</v>
      </c>
      <c r="H53" s="92">
        <v>7.38</v>
      </c>
      <c r="I53" s="61">
        <v>7.25</v>
      </c>
      <c r="J53" s="92">
        <v>7.31</v>
      </c>
      <c r="K53" s="92">
        <v>7.21</v>
      </c>
      <c r="L53" s="61">
        <v>7.37</v>
      </c>
      <c r="M53" s="61">
        <v>7.41</v>
      </c>
      <c r="N53" s="61">
        <v>7.36</v>
      </c>
      <c r="O53" s="61">
        <v>7.15</v>
      </c>
      <c r="P53" s="92">
        <v>7.09</v>
      </c>
      <c r="Q53" s="94">
        <v>7.16</v>
      </c>
      <c r="R53" s="95">
        <f t="shared" si="7"/>
        <v>7.09</v>
      </c>
      <c r="S53" s="96">
        <f t="shared" si="0"/>
        <v>7.41</v>
      </c>
      <c r="T53" s="97">
        <f t="shared" si="1"/>
        <v>7.2816666666666672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7.09</v>
      </c>
      <c r="AA53" s="17">
        <f t="shared" si="6"/>
        <v>7.41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8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17" t="s">
        <v>168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51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156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0.5</v>
      </c>
      <c r="G58" s="130">
        <v>0.4</v>
      </c>
      <c r="H58" s="130">
        <v>0.4</v>
      </c>
      <c r="I58" s="130">
        <v>0.4</v>
      </c>
      <c r="J58" s="130">
        <v>0.3</v>
      </c>
      <c r="K58" s="130">
        <v>0.3</v>
      </c>
      <c r="L58" s="153">
        <v>0.4</v>
      </c>
      <c r="M58" s="130">
        <v>0.4</v>
      </c>
      <c r="N58" s="130">
        <v>0.6</v>
      </c>
      <c r="O58" s="130">
        <v>0.3</v>
      </c>
      <c r="P58" s="130">
        <v>0.4</v>
      </c>
      <c r="Q58" s="132">
        <v>0.5</v>
      </c>
      <c r="R58" s="133">
        <f t="shared" si="7"/>
        <v>0.3</v>
      </c>
      <c r="S58" s="134">
        <f t="shared" si="0"/>
        <v>0.6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0.3</v>
      </c>
      <c r="AA58" s="17">
        <f t="shared" si="6"/>
        <v>0.6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</row>
    <row r="63" spans="1:29" hidden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idden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16</v>
      </c>
      <c r="G64" s="142">
        <f t="shared" si="8"/>
        <v>19</v>
      </c>
      <c r="H64" s="142">
        <f t="shared" si="8"/>
        <v>21.5</v>
      </c>
      <c r="I64" s="142">
        <f t="shared" si="8"/>
        <v>24.5</v>
      </c>
      <c r="J64" s="142">
        <f t="shared" si="8"/>
        <v>26.5</v>
      </c>
      <c r="K64" s="142">
        <f t="shared" si="8"/>
        <v>24.5</v>
      </c>
      <c r="L64" s="142">
        <f t="shared" si="8"/>
        <v>19</v>
      </c>
      <c r="M64" s="142">
        <f t="shared" si="8"/>
        <v>14.5</v>
      </c>
      <c r="N64" s="142">
        <f t="shared" si="8"/>
        <v>7</v>
      </c>
      <c r="O64" s="142">
        <f t="shared" si="8"/>
        <v>7.5</v>
      </c>
      <c r="P64" s="142">
        <f t="shared" si="8"/>
        <v>6.5</v>
      </c>
      <c r="Q64" s="142">
        <f t="shared" si="8"/>
        <v>9</v>
      </c>
      <c r="R64" s="141">
        <f>IF(AND(F64="",G64="",H64="",I64="",J64="",K64="",L64="",M64="",N64="",O64="",P64="",Q64=""),"",AVERAGE(F64:Q64))</f>
        <v>16.291666666666668</v>
      </c>
    </row>
    <row r="65" spans="2:18" hidden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17.5</v>
      </c>
      <c r="G65" s="142">
        <f t="shared" si="9"/>
        <v>20</v>
      </c>
      <c r="H65" s="142">
        <f t="shared" si="9"/>
        <v>22</v>
      </c>
      <c r="I65" s="142">
        <f t="shared" si="9"/>
        <v>24</v>
      </c>
      <c r="J65" s="142">
        <f t="shared" si="9"/>
        <v>25</v>
      </c>
      <c r="K65" s="142">
        <f t="shared" si="9"/>
        <v>24.5</v>
      </c>
      <c r="L65" s="142">
        <f t="shared" si="9"/>
        <v>19</v>
      </c>
      <c r="M65" s="142">
        <f t="shared" si="9"/>
        <v>14.5</v>
      </c>
      <c r="N65" s="142">
        <f t="shared" si="9"/>
        <v>6</v>
      </c>
      <c r="O65" s="142">
        <f t="shared" si="9"/>
        <v>8.5</v>
      </c>
      <c r="P65" s="142">
        <f t="shared" si="9"/>
        <v>8</v>
      </c>
      <c r="Q65" s="142">
        <f t="shared" si="9"/>
        <v>11.5</v>
      </c>
      <c r="R65" s="141">
        <f>IF(AND(F65="",G65="",H65="",I65="",J65="",K65="",L65="",M65="",N65="",O65="",P65="",Q65=""),"",AVERAGE(F65:Q65))</f>
        <v>16.708333333333332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idden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7.6</v>
      </c>
      <c r="G103" s="144">
        <f t="shared" si="13"/>
        <v>7.8</v>
      </c>
      <c r="H103" s="144">
        <f t="shared" si="13"/>
        <v>8</v>
      </c>
      <c r="I103" s="144">
        <f t="shared" si="13"/>
        <v>7.1</v>
      </c>
      <c r="J103" s="144">
        <f t="shared" si="13"/>
        <v>7.2</v>
      </c>
      <c r="K103" s="144">
        <f t="shared" si="13"/>
        <v>9.3000000000000007</v>
      </c>
      <c r="L103" s="144">
        <f t="shared" si="13"/>
        <v>7.3</v>
      </c>
      <c r="M103" s="144">
        <f t="shared" si="13"/>
        <v>7.8</v>
      </c>
      <c r="N103" s="144">
        <f t="shared" si="13"/>
        <v>7.9</v>
      </c>
      <c r="O103" s="144">
        <f t="shared" si="13"/>
        <v>7.5</v>
      </c>
      <c r="P103" s="144">
        <f t="shared" si="13"/>
        <v>8.4</v>
      </c>
      <c r="Q103" s="144">
        <f t="shared" si="13"/>
        <v>8</v>
      </c>
      <c r="R103" s="141">
        <f t="shared" si="11"/>
        <v>7.8250000000000002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0.3</v>
      </c>
      <c r="G111" s="144">
        <f t="shared" si="13"/>
        <v>0.4</v>
      </c>
      <c r="H111" s="144">
        <f t="shared" si="13"/>
        <v>0.4</v>
      </c>
      <c r="I111" s="144">
        <f t="shared" si="13"/>
        <v>0.4</v>
      </c>
      <c r="J111" s="144">
        <f t="shared" si="13"/>
        <v>0.5</v>
      </c>
      <c r="K111" s="144">
        <f t="shared" si="13"/>
        <v>0.9</v>
      </c>
      <c r="L111" s="144">
        <f t="shared" si="13"/>
        <v>0.3</v>
      </c>
      <c r="M111" s="144">
        <f t="shared" si="13"/>
        <v>0.4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0.39999999999999991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7.32</v>
      </c>
      <c r="G112" s="144">
        <f t="shared" si="13"/>
        <v>7.37</v>
      </c>
      <c r="H112" s="144">
        <f t="shared" si="13"/>
        <v>7.38</v>
      </c>
      <c r="I112" s="144">
        <f t="shared" si="13"/>
        <v>7.25</v>
      </c>
      <c r="J112" s="144">
        <f t="shared" si="13"/>
        <v>7.31</v>
      </c>
      <c r="K112" s="144">
        <f t="shared" si="13"/>
        <v>7.21</v>
      </c>
      <c r="L112" s="144">
        <f t="shared" si="13"/>
        <v>7.37</v>
      </c>
      <c r="M112" s="144">
        <f t="shared" si="13"/>
        <v>7.41</v>
      </c>
      <c r="N112" s="144">
        <f t="shared" si="13"/>
        <v>7.36</v>
      </c>
      <c r="O112" s="144">
        <f t="shared" si="13"/>
        <v>7.15</v>
      </c>
      <c r="P112" s="144">
        <f t="shared" si="13"/>
        <v>7.09</v>
      </c>
      <c r="Q112" s="144">
        <f t="shared" si="13"/>
        <v>7.16</v>
      </c>
      <c r="R112" s="141">
        <f t="shared" si="11"/>
        <v>7.2816666666666672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0.5</v>
      </c>
      <c r="G117" s="130">
        <f t="shared" si="14"/>
        <v>0.4</v>
      </c>
      <c r="H117" s="130">
        <f t="shared" si="14"/>
        <v>0.4</v>
      </c>
      <c r="I117" s="130">
        <f t="shared" si="14"/>
        <v>0.4</v>
      </c>
      <c r="J117" s="130">
        <f t="shared" si="14"/>
        <v>0.3</v>
      </c>
      <c r="K117" s="130">
        <f t="shared" si="14"/>
        <v>0.3</v>
      </c>
      <c r="L117" s="130">
        <f t="shared" si="14"/>
        <v>0.4</v>
      </c>
      <c r="M117" s="130">
        <f t="shared" si="14"/>
        <v>0.4</v>
      </c>
      <c r="N117" s="130">
        <f t="shared" si="14"/>
        <v>0.6</v>
      </c>
      <c r="O117" s="130">
        <f t="shared" si="14"/>
        <v>0.3</v>
      </c>
      <c r="P117" s="130">
        <f t="shared" si="14"/>
        <v>0.4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0.40833333333333327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181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19</v>
      </c>
      <c r="H5" s="166">
        <v>21.5</v>
      </c>
      <c r="I5" s="33">
        <v>23</v>
      </c>
      <c r="J5" s="33">
        <v>25.5</v>
      </c>
      <c r="K5" s="33">
        <v>25.5</v>
      </c>
      <c r="L5" s="33">
        <v>21</v>
      </c>
      <c r="M5" s="33">
        <v>17</v>
      </c>
      <c r="N5" s="33">
        <v>11</v>
      </c>
      <c r="O5" s="33">
        <v>9</v>
      </c>
      <c r="P5" s="33">
        <v>7.5</v>
      </c>
      <c r="Q5" s="34">
        <v>9.5</v>
      </c>
      <c r="R5" s="35">
        <f>MIN(F5:Q5)</f>
        <v>7.5</v>
      </c>
      <c r="S5" s="35">
        <f>MAX(F5:Q5)</f>
        <v>25.5</v>
      </c>
      <c r="T5" s="148">
        <f>AVERAGE(F5:Q5)</f>
        <v>17.041666666666668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</v>
      </c>
      <c r="G6" s="41">
        <v>25.5</v>
      </c>
      <c r="H6" s="41">
        <v>21</v>
      </c>
      <c r="I6" s="41">
        <v>23</v>
      </c>
      <c r="J6" s="41">
        <v>24</v>
      </c>
      <c r="K6" s="41">
        <v>22</v>
      </c>
      <c r="L6" s="41">
        <v>18</v>
      </c>
      <c r="M6" s="41">
        <v>12.5</v>
      </c>
      <c r="N6" s="41">
        <v>3</v>
      </c>
      <c r="O6" s="41">
        <v>5.5</v>
      </c>
      <c r="P6" s="41">
        <v>2</v>
      </c>
      <c r="Q6" s="42">
        <v>16</v>
      </c>
      <c r="R6" s="43">
        <f>MIN(F6:Q6)</f>
        <v>2</v>
      </c>
      <c r="S6" s="44">
        <f>MAX(F6:Q6)</f>
        <v>25.5</v>
      </c>
      <c r="T6" s="44">
        <f>AVERAGE(F6:Q6)</f>
        <v>15.875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2"/>
      <c r="R9" s="73" t="str">
        <f t="shared" si="7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9"/>
      <c r="R10" s="80" t="str">
        <f t="shared" si="7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6"/>
      <c r="R11" s="87" t="str">
        <f t="shared" si="7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6"/>
      <c r="R12" s="87" t="str">
        <f t="shared" si="7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6"/>
      <c r="R13" s="87" t="str">
        <f t="shared" si="7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6"/>
      <c r="R14" s="87" t="str">
        <f t="shared" si="7"/>
        <v/>
      </c>
      <c r="S14" s="88" t="str">
        <f t="shared" si="0"/>
        <v/>
      </c>
      <c r="T14" s="89" t="str">
        <f t="shared" si="1"/>
        <v/>
      </c>
      <c r="V14" s="90" t="s">
        <v>163</v>
      </c>
      <c r="W14" s="17">
        <f t="shared" si="2"/>
        <v>0</v>
      </c>
      <c r="X14" s="17">
        <f t="shared" si="3"/>
        <v>12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6"/>
      <c r="R15" s="87" t="str">
        <f t="shared" si="7"/>
        <v/>
      </c>
      <c r="S15" s="88" t="str">
        <f t="shared" si="0"/>
        <v/>
      </c>
      <c r="T15" s="89" t="str">
        <f t="shared" si="1"/>
        <v/>
      </c>
      <c r="V15" s="17" t="s">
        <v>164</v>
      </c>
      <c r="W15" s="17">
        <f t="shared" si="2"/>
        <v>0</v>
      </c>
      <c r="X15" s="17">
        <f t="shared" si="3"/>
        <v>12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6"/>
      <c r="R16" s="87" t="str">
        <f t="shared" si="7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4"/>
        <v>0</v>
      </c>
      <c r="Z17" s="17">
        <f t="shared" si="5"/>
        <v>0</v>
      </c>
      <c r="AA17" s="17">
        <f t="shared" si="6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2"/>
      <c r="R20" s="73" t="str">
        <f t="shared" si="7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7" t="str">
        <f t="shared" si="7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7" t="str">
        <f t="shared" si="7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7" t="str">
        <f t="shared" si="7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7" t="str">
        <f t="shared" si="7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7" t="str">
        <f t="shared" si="7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7" t="str">
        <f t="shared" si="7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4"/>
        <v>0</v>
      </c>
      <c r="Z27" s="17">
        <f t="shared" si="5"/>
        <v>0</v>
      </c>
      <c r="AA27" s="17">
        <f t="shared" si="6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7" t="str">
        <f t="shared" si="7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7" t="str">
        <f t="shared" si="7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4"/>
        <v>0</v>
      </c>
      <c r="Z29" s="17">
        <f t="shared" si="5"/>
        <v>0</v>
      </c>
      <c r="AA29" s="17">
        <f t="shared" si="6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7" t="str">
        <f t="shared" si="7"/>
        <v/>
      </c>
      <c r="S30" s="88" t="str">
        <f t="shared" si="0"/>
        <v/>
      </c>
      <c r="T30" s="89" t="str">
        <f t="shared" si="1"/>
        <v/>
      </c>
      <c r="V30" s="17" t="s">
        <v>167</v>
      </c>
      <c r="W30" s="17">
        <f t="shared" si="2"/>
        <v>0</v>
      </c>
      <c r="X30" s="17">
        <f t="shared" si="3"/>
        <v>12</v>
      </c>
      <c r="Y30" s="17">
        <f t="shared" si="4"/>
        <v>0</v>
      </c>
      <c r="Z30" s="17">
        <f t="shared" si="5"/>
        <v>0</v>
      </c>
      <c r="AA30" s="17">
        <f t="shared" si="6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7" t="str">
        <f t="shared" si="7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4"/>
        <v>0</v>
      </c>
      <c r="Z31" s="17">
        <f t="shared" si="5"/>
        <v>0</v>
      </c>
      <c r="AA31" s="17">
        <f t="shared" si="6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7" t="str">
        <f t="shared" si="7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7" t="str">
        <f t="shared" si="7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4"/>
        <v>0</v>
      </c>
      <c r="Z33" s="17">
        <f t="shared" si="5"/>
        <v>0</v>
      </c>
      <c r="AA33" s="17">
        <f t="shared" si="6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17" t="s">
        <v>167</v>
      </c>
      <c r="W34" s="17">
        <f t="shared" si="2"/>
        <v>0</v>
      </c>
      <c r="X34" s="17">
        <f t="shared" si="3"/>
        <v>12</v>
      </c>
      <c r="Y34" s="17">
        <f t="shared" si="4"/>
        <v>0</v>
      </c>
      <c r="Z34" s="17">
        <f t="shared" si="5"/>
        <v>0</v>
      </c>
      <c r="AA34" s="17">
        <f t="shared" si="6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7" t="str">
        <f t="shared" si="7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4"/>
        <v>0</v>
      </c>
      <c r="Z35" s="17">
        <f t="shared" si="5"/>
        <v>0</v>
      </c>
      <c r="AA35" s="17">
        <f t="shared" si="6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7" t="str">
        <f t="shared" si="7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7" t="str">
        <f t="shared" si="7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4"/>
        <v>0</v>
      </c>
      <c r="Z39" s="17">
        <f t="shared" si="5"/>
        <v>0</v>
      </c>
      <c r="AA39" s="17">
        <f t="shared" si="6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4"/>
        <v>0</v>
      </c>
      <c r="Z42" s="17">
        <f t="shared" si="5"/>
        <v>0</v>
      </c>
      <c r="AA42" s="17">
        <f t="shared" si="6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7" t="str">
        <f t="shared" si="7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60">
        <v>7.6</v>
      </c>
      <c r="G44" s="61">
        <v>7.8</v>
      </c>
      <c r="H44" s="99">
        <v>8</v>
      </c>
      <c r="I44" s="61">
        <v>7.3</v>
      </c>
      <c r="J44" s="99">
        <v>7.3</v>
      </c>
      <c r="K44" s="61">
        <v>8.6999999999999993</v>
      </c>
      <c r="L44" s="61">
        <v>7.4</v>
      </c>
      <c r="M44" s="61">
        <v>7.8</v>
      </c>
      <c r="N44" s="61">
        <v>7.9</v>
      </c>
      <c r="O44" s="61">
        <v>7.7</v>
      </c>
      <c r="P44" s="99">
        <v>8.5</v>
      </c>
      <c r="Q44" s="63">
        <v>8.1</v>
      </c>
      <c r="R44" s="102">
        <f t="shared" si="7"/>
        <v>7.3</v>
      </c>
      <c r="S44" s="103">
        <f t="shared" si="0"/>
        <v>8.6999999999999993</v>
      </c>
      <c r="T44" s="104">
        <f t="shared" si="1"/>
        <v>7.8416666666666659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7.3</v>
      </c>
      <c r="AA44" s="17">
        <f t="shared" si="6"/>
        <v>8.6999999999999993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2"/>
      <c r="R45" s="113" t="str">
        <f t="shared" si="7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4"/>
        <v>0</v>
      </c>
      <c r="Z45" s="17">
        <f t="shared" si="5"/>
        <v>0</v>
      </c>
      <c r="AA45" s="17">
        <f t="shared" si="6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3" t="str">
        <f t="shared" si="7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4"/>
        <v>0</v>
      </c>
      <c r="Z46" s="17">
        <f t="shared" si="5"/>
        <v>0</v>
      </c>
      <c r="AA46" s="17">
        <f t="shared" si="6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9"/>
      <c r="R48" s="80" t="str">
        <f t="shared" si="7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4"/>
        <v>0</v>
      </c>
      <c r="Z48" s="17">
        <f t="shared" si="5"/>
        <v>0</v>
      </c>
      <c r="AA48" s="17">
        <f t="shared" si="6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9"/>
      <c r="R49" s="80" t="str">
        <f t="shared" si="7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7" t="str">
        <f t="shared" si="7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2"/>
      <c r="R51" s="73" t="str">
        <f t="shared" si="7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0.3</v>
      </c>
      <c r="G52" s="61">
        <v>0.5</v>
      </c>
      <c r="H52" s="61">
        <v>0.5</v>
      </c>
      <c r="I52" s="61">
        <v>0.5</v>
      </c>
      <c r="J52" s="61">
        <v>0.5</v>
      </c>
      <c r="K52" s="61">
        <v>0.8</v>
      </c>
      <c r="L52" s="61">
        <v>0.3</v>
      </c>
      <c r="M52" s="99">
        <v>0.4</v>
      </c>
      <c r="N52" s="99" t="s">
        <v>142</v>
      </c>
      <c r="O52" s="99">
        <v>0.3</v>
      </c>
      <c r="P52" s="99">
        <v>0.3</v>
      </c>
      <c r="Q52" s="101" t="s">
        <v>142</v>
      </c>
      <c r="R52" s="102" t="str">
        <f t="shared" si="7"/>
        <v>0.3未満</v>
      </c>
      <c r="S52" s="103">
        <f t="shared" si="0"/>
        <v>0.8</v>
      </c>
      <c r="T52" s="104">
        <f t="shared" si="1"/>
        <v>0.41666666666666657</v>
      </c>
      <c r="V52" s="17" t="s">
        <v>142</v>
      </c>
      <c r="W52" s="17">
        <f t="shared" si="2"/>
        <v>2</v>
      </c>
      <c r="X52" s="17">
        <f t="shared" si="3"/>
        <v>0</v>
      </c>
      <c r="Y52" s="17">
        <f t="shared" si="4"/>
        <v>10</v>
      </c>
      <c r="Z52" s="17">
        <f t="shared" si="5"/>
        <v>0.3</v>
      </c>
      <c r="AA52" s="17">
        <f t="shared" si="6"/>
        <v>0.8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60">
        <v>7.32</v>
      </c>
      <c r="G53" s="92">
        <v>7.4</v>
      </c>
      <c r="H53" s="61">
        <v>7.37</v>
      </c>
      <c r="I53" s="61">
        <v>7.24</v>
      </c>
      <c r="J53" s="92">
        <v>7.3</v>
      </c>
      <c r="K53" s="92">
        <v>7.34</v>
      </c>
      <c r="L53" s="92">
        <v>7.38</v>
      </c>
      <c r="M53" s="92">
        <v>7.43</v>
      </c>
      <c r="N53" s="92">
        <v>7.4</v>
      </c>
      <c r="O53" s="61">
        <v>7.17</v>
      </c>
      <c r="P53" s="92">
        <v>7.12</v>
      </c>
      <c r="Q53" s="94">
        <v>7.27</v>
      </c>
      <c r="R53" s="95">
        <f t="shared" si="7"/>
        <v>7.12</v>
      </c>
      <c r="S53" s="96">
        <f t="shared" si="0"/>
        <v>7.43</v>
      </c>
      <c r="T53" s="97">
        <f t="shared" si="1"/>
        <v>7.3116666666666674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7.12</v>
      </c>
      <c r="AA53" s="17">
        <f t="shared" si="6"/>
        <v>7.43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9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17" t="s">
        <v>168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22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156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158</v>
      </c>
      <c r="F58" s="129">
        <v>0.5</v>
      </c>
      <c r="G58" s="130">
        <v>0.4</v>
      </c>
      <c r="H58" s="130">
        <v>0.4</v>
      </c>
      <c r="I58" s="130">
        <v>0.4</v>
      </c>
      <c r="J58" s="130">
        <v>0.3</v>
      </c>
      <c r="K58" s="130">
        <v>0.3</v>
      </c>
      <c r="L58" s="153">
        <v>0.4</v>
      </c>
      <c r="M58" s="130">
        <v>0.4</v>
      </c>
      <c r="N58" s="130">
        <v>0.6</v>
      </c>
      <c r="O58" s="130">
        <v>0.3</v>
      </c>
      <c r="P58" s="130">
        <v>0.4</v>
      </c>
      <c r="Q58" s="132">
        <v>0.5</v>
      </c>
      <c r="R58" s="133">
        <f t="shared" si="7"/>
        <v>0.3</v>
      </c>
      <c r="S58" s="134">
        <f t="shared" si="0"/>
        <v>0.6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0.3</v>
      </c>
      <c r="AA58" s="17">
        <f t="shared" si="6"/>
        <v>0.6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</row>
    <row r="63" spans="1:29" hidden="1" x14ac:dyDescent="0.15">
      <c r="B63" s="137" t="s">
        <v>18</v>
      </c>
      <c r="C63" s="138"/>
      <c r="D63" s="26" t="s">
        <v>19</v>
      </c>
      <c r="E63" s="26" t="s">
        <v>19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idden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15</v>
      </c>
      <c r="G64" s="142">
        <f t="shared" si="8"/>
        <v>19</v>
      </c>
      <c r="H64" s="142">
        <f t="shared" si="8"/>
        <v>21.5</v>
      </c>
      <c r="I64" s="142">
        <f t="shared" si="8"/>
        <v>23</v>
      </c>
      <c r="J64" s="142">
        <f t="shared" si="8"/>
        <v>25.5</v>
      </c>
      <c r="K64" s="142">
        <f t="shared" si="8"/>
        <v>25.5</v>
      </c>
      <c r="L64" s="142">
        <f t="shared" si="8"/>
        <v>21</v>
      </c>
      <c r="M64" s="142">
        <f t="shared" si="8"/>
        <v>17</v>
      </c>
      <c r="N64" s="142">
        <f t="shared" si="8"/>
        <v>11</v>
      </c>
      <c r="O64" s="142">
        <f t="shared" si="8"/>
        <v>9</v>
      </c>
      <c r="P64" s="142">
        <f t="shared" si="8"/>
        <v>7.5</v>
      </c>
      <c r="Q64" s="142">
        <f t="shared" si="8"/>
        <v>9.5</v>
      </c>
      <c r="R64" s="141">
        <f>IF(AND(F64="",G64="",H64="",I64="",J64="",K64="",L64="",M64="",N64="",O64="",P64="",Q64=""),"",AVERAGE(F64:Q64))</f>
        <v>17.041666666666668</v>
      </c>
    </row>
    <row r="65" spans="2:18" hidden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18</v>
      </c>
      <c r="G65" s="142">
        <f t="shared" si="9"/>
        <v>25.5</v>
      </c>
      <c r="H65" s="142">
        <f t="shared" si="9"/>
        <v>21</v>
      </c>
      <c r="I65" s="142">
        <f t="shared" si="9"/>
        <v>23</v>
      </c>
      <c r="J65" s="142">
        <f t="shared" si="9"/>
        <v>24</v>
      </c>
      <c r="K65" s="142">
        <f t="shared" si="9"/>
        <v>22</v>
      </c>
      <c r="L65" s="142">
        <f t="shared" si="9"/>
        <v>18</v>
      </c>
      <c r="M65" s="142">
        <f t="shared" si="9"/>
        <v>12.5</v>
      </c>
      <c r="N65" s="142">
        <f t="shared" si="9"/>
        <v>3</v>
      </c>
      <c r="O65" s="142">
        <f t="shared" si="9"/>
        <v>5.5</v>
      </c>
      <c r="P65" s="142">
        <f t="shared" si="9"/>
        <v>2</v>
      </c>
      <c r="Q65" s="142">
        <f t="shared" si="9"/>
        <v>16</v>
      </c>
      <c r="R65" s="141">
        <f>IF(AND(F65="",G65="",H65="",I65="",J65="",K65="",L65="",M65="",N65="",O65="",P65="",Q65=""),"",AVERAGE(F65:Q65))</f>
        <v>15.875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idden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7.6</v>
      </c>
      <c r="G103" s="144">
        <f t="shared" si="13"/>
        <v>7.8</v>
      </c>
      <c r="H103" s="144">
        <f t="shared" si="13"/>
        <v>8</v>
      </c>
      <c r="I103" s="144">
        <f t="shared" si="13"/>
        <v>7.3</v>
      </c>
      <c r="J103" s="144">
        <f t="shared" si="13"/>
        <v>7.3</v>
      </c>
      <c r="K103" s="144">
        <f t="shared" si="13"/>
        <v>8.6999999999999993</v>
      </c>
      <c r="L103" s="144">
        <f t="shared" si="13"/>
        <v>7.4</v>
      </c>
      <c r="M103" s="144">
        <f t="shared" si="13"/>
        <v>7.8</v>
      </c>
      <c r="N103" s="144">
        <f t="shared" si="13"/>
        <v>7.9</v>
      </c>
      <c r="O103" s="144">
        <f t="shared" si="13"/>
        <v>7.7</v>
      </c>
      <c r="P103" s="144">
        <f t="shared" si="13"/>
        <v>8.5</v>
      </c>
      <c r="Q103" s="144">
        <f t="shared" si="13"/>
        <v>8.1</v>
      </c>
      <c r="R103" s="141">
        <f t="shared" si="11"/>
        <v>7.8416666666666659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0.3</v>
      </c>
      <c r="G111" s="144">
        <f t="shared" si="13"/>
        <v>0.5</v>
      </c>
      <c r="H111" s="144">
        <f t="shared" si="13"/>
        <v>0.5</v>
      </c>
      <c r="I111" s="144">
        <f t="shared" si="13"/>
        <v>0.5</v>
      </c>
      <c r="J111" s="144">
        <f t="shared" si="13"/>
        <v>0.5</v>
      </c>
      <c r="K111" s="144">
        <f t="shared" si="13"/>
        <v>0.8</v>
      </c>
      <c r="L111" s="144">
        <f t="shared" si="13"/>
        <v>0.3</v>
      </c>
      <c r="M111" s="144">
        <f t="shared" si="13"/>
        <v>0.4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0.41666666666666657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7.32</v>
      </c>
      <c r="G112" s="144">
        <f t="shared" si="13"/>
        <v>7.4</v>
      </c>
      <c r="H112" s="144">
        <f t="shared" si="13"/>
        <v>7.37</v>
      </c>
      <c r="I112" s="144">
        <f t="shared" si="13"/>
        <v>7.24</v>
      </c>
      <c r="J112" s="144">
        <f t="shared" si="13"/>
        <v>7.3</v>
      </c>
      <c r="K112" s="144">
        <f t="shared" si="13"/>
        <v>7.34</v>
      </c>
      <c r="L112" s="144">
        <f t="shared" si="13"/>
        <v>7.38</v>
      </c>
      <c r="M112" s="144">
        <f t="shared" si="13"/>
        <v>7.43</v>
      </c>
      <c r="N112" s="144">
        <f t="shared" si="13"/>
        <v>7.4</v>
      </c>
      <c r="O112" s="144">
        <f t="shared" si="13"/>
        <v>7.17</v>
      </c>
      <c r="P112" s="144">
        <f t="shared" si="13"/>
        <v>7.12</v>
      </c>
      <c r="Q112" s="144">
        <f t="shared" si="13"/>
        <v>7.27</v>
      </c>
      <c r="R112" s="141">
        <f t="shared" si="11"/>
        <v>7.3116666666666674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0.5</v>
      </c>
      <c r="G117" s="130">
        <f t="shared" si="14"/>
        <v>0.4</v>
      </c>
      <c r="H117" s="130">
        <f t="shared" si="14"/>
        <v>0.4</v>
      </c>
      <c r="I117" s="130">
        <f t="shared" si="14"/>
        <v>0.4</v>
      </c>
      <c r="J117" s="130">
        <f t="shared" si="14"/>
        <v>0.3</v>
      </c>
      <c r="K117" s="130">
        <f t="shared" si="14"/>
        <v>0.3</v>
      </c>
      <c r="L117" s="130">
        <f t="shared" si="14"/>
        <v>0.4</v>
      </c>
      <c r="M117" s="130">
        <f t="shared" si="14"/>
        <v>0.4</v>
      </c>
      <c r="N117" s="130">
        <f t="shared" si="14"/>
        <v>0.6</v>
      </c>
      <c r="O117" s="130">
        <f t="shared" si="14"/>
        <v>0.3</v>
      </c>
      <c r="P117" s="130">
        <f t="shared" si="14"/>
        <v>0.4</v>
      </c>
      <c r="Q117" s="130">
        <f t="shared" si="14"/>
        <v>0.5</v>
      </c>
      <c r="R117" s="146">
        <f>IF(AND(F117="",G117="",H117="",I117="",J117="",K117="",L117="",M117="",N117="",O117="",P117="",Q117=""),"",AVERAGE(F117:Q117))</f>
        <v>0.40833333333333327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19</v>
      </c>
      <c r="E4" s="27" t="s">
        <v>19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19</v>
      </c>
      <c r="E5" s="27" t="s">
        <v>19</v>
      </c>
      <c r="F5" s="32">
        <v>14.5</v>
      </c>
      <c r="G5" s="33">
        <v>17</v>
      </c>
      <c r="H5" s="33">
        <v>21</v>
      </c>
      <c r="I5" s="33">
        <v>22</v>
      </c>
      <c r="J5" s="33">
        <v>25</v>
      </c>
      <c r="K5" s="33">
        <v>23.5</v>
      </c>
      <c r="L5" s="33">
        <v>20</v>
      </c>
      <c r="M5" s="33">
        <v>15</v>
      </c>
      <c r="N5" s="33">
        <v>9</v>
      </c>
      <c r="O5" s="33">
        <v>9</v>
      </c>
      <c r="P5" s="33">
        <v>7</v>
      </c>
      <c r="Q5" s="34">
        <v>9.5</v>
      </c>
      <c r="R5" s="154">
        <f>MIN(F5:Q5)</f>
        <v>7</v>
      </c>
      <c r="S5" s="148">
        <f>MAX(F5:Q5)</f>
        <v>25</v>
      </c>
      <c r="T5" s="148">
        <f>AVERAGE(F5:Q5)</f>
        <v>16.041666666666668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18.5</v>
      </c>
      <c r="G6" s="41">
        <v>23</v>
      </c>
      <c r="H6" s="41">
        <v>19</v>
      </c>
      <c r="I6" s="41">
        <v>24</v>
      </c>
      <c r="J6" s="41">
        <v>24</v>
      </c>
      <c r="K6" s="41">
        <v>22</v>
      </c>
      <c r="L6" s="41">
        <v>15.5</v>
      </c>
      <c r="M6" s="41">
        <v>11</v>
      </c>
      <c r="N6" s="41">
        <v>3.5</v>
      </c>
      <c r="O6" s="41">
        <v>5</v>
      </c>
      <c r="P6" s="41">
        <v>2</v>
      </c>
      <c r="Q6" s="42">
        <v>9.5</v>
      </c>
      <c r="R6" s="43">
        <f>MIN(F6:Q6)</f>
        <v>2</v>
      </c>
      <c r="S6" s="44">
        <f>MAX(F6:Q6)</f>
        <v>24</v>
      </c>
      <c r="T6" s="44">
        <f>AVERAGE(F6:Q6)</f>
        <v>14.75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 t="s">
        <v>32</v>
      </c>
      <c r="I9" s="70"/>
      <c r="J9" s="70"/>
      <c r="K9" s="70" t="s">
        <v>32</v>
      </c>
      <c r="L9" s="70"/>
      <c r="M9" s="70"/>
      <c r="N9" s="70" t="s">
        <v>32</v>
      </c>
      <c r="O9" s="70"/>
      <c r="P9" s="70"/>
      <c r="Q9" s="72" t="s">
        <v>32</v>
      </c>
      <c r="R9" s="73" t="str">
        <f t="shared" si="7"/>
        <v>0.0003未満</v>
      </c>
      <c r="S9" s="74" t="str">
        <f t="shared" si="0"/>
        <v>0.0003未満</v>
      </c>
      <c r="T9" s="75" t="str">
        <f t="shared" si="1"/>
        <v>0.0003未満</v>
      </c>
      <c r="V9" s="17" t="s">
        <v>32</v>
      </c>
      <c r="W9" s="17">
        <f t="shared" si="2"/>
        <v>4</v>
      </c>
      <c r="X9" s="17">
        <f t="shared" si="3"/>
        <v>8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 t="s">
        <v>36</v>
      </c>
      <c r="I10" s="77"/>
      <c r="J10" s="77"/>
      <c r="K10" s="77" t="s">
        <v>36</v>
      </c>
      <c r="L10" s="77"/>
      <c r="M10" s="77"/>
      <c r="N10" s="77" t="s">
        <v>36</v>
      </c>
      <c r="O10" s="77"/>
      <c r="P10" s="77"/>
      <c r="Q10" s="79" t="s">
        <v>36</v>
      </c>
      <c r="R10" s="80" t="str">
        <f t="shared" si="7"/>
        <v>0.00005未満</v>
      </c>
      <c r="S10" s="81" t="str">
        <f t="shared" si="0"/>
        <v>0.00005未満</v>
      </c>
      <c r="T10" s="82" t="str">
        <f t="shared" si="1"/>
        <v>0.00005未満</v>
      </c>
      <c r="V10" s="17" t="s">
        <v>36</v>
      </c>
      <c r="W10" s="17">
        <f t="shared" si="2"/>
        <v>4</v>
      </c>
      <c r="X10" s="17">
        <f t="shared" si="3"/>
        <v>8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 t="s">
        <v>40</v>
      </c>
      <c r="I11" s="84"/>
      <c r="J11" s="84"/>
      <c r="K11" s="84" t="s">
        <v>40</v>
      </c>
      <c r="L11" s="84"/>
      <c r="M11" s="84"/>
      <c r="N11" s="84" t="s">
        <v>40</v>
      </c>
      <c r="O11" s="84"/>
      <c r="P11" s="84"/>
      <c r="Q11" s="86" t="s">
        <v>40</v>
      </c>
      <c r="R11" s="87" t="str">
        <f t="shared" si="7"/>
        <v>0.001未満</v>
      </c>
      <c r="S11" s="88" t="str">
        <f t="shared" si="0"/>
        <v>0.001未満</v>
      </c>
      <c r="T11" s="89" t="str">
        <f t="shared" si="1"/>
        <v>0.001未満</v>
      </c>
      <c r="V11" s="17" t="s">
        <v>40</v>
      </c>
      <c r="W11" s="17">
        <f t="shared" si="2"/>
        <v>4</v>
      </c>
      <c r="X11" s="17">
        <f t="shared" si="3"/>
        <v>8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 t="s">
        <v>40</v>
      </c>
      <c r="I12" s="84"/>
      <c r="J12" s="84"/>
      <c r="K12" s="84" t="s">
        <v>40</v>
      </c>
      <c r="L12" s="84"/>
      <c r="M12" s="84"/>
      <c r="N12" s="84" t="s">
        <v>40</v>
      </c>
      <c r="O12" s="84"/>
      <c r="P12" s="84"/>
      <c r="Q12" s="86" t="s">
        <v>40</v>
      </c>
      <c r="R12" s="87" t="str">
        <f t="shared" si="7"/>
        <v>0.001未満</v>
      </c>
      <c r="S12" s="88" t="str">
        <f t="shared" si="0"/>
        <v>0.001未満</v>
      </c>
      <c r="T12" s="89" t="str">
        <f t="shared" si="1"/>
        <v>0.001未満</v>
      </c>
      <c r="V12" s="17" t="s">
        <v>40</v>
      </c>
      <c r="W12" s="17">
        <f t="shared" si="2"/>
        <v>4</v>
      </c>
      <c r="X12" s="17">
        <f t="shared" si="3"/>
        <v>8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 t="s">
        <v>40</v>
      </c>
      <c r="I13" s="84"/>
      <c r="J13" s="84"/>
      <c r="K13" s="84" t="s">
        <v>40</v>
      </c>
      <c r="L13" s="84"/>
      <c r="M13" s="84"/>
      <c r="N13" s="84" t="s">
        <v>40</v>
      </c>
      <c r="O13" s="84"/>
      <c r="P13" s="84"/>
      <c r="Q13" s="86" t="s">
        <v>40</v>
      </c>
      <c r="R13" s="87" t="str">
        <f t="shared" si="7"/>
        <v>0.001未満</v>
      </c>
      <c r="S13" s="88" t="str">
        <f t="shared" si="0"/>
        <v>0.001未満</v>
      </c>
      <c r="T13" s="89" t="str">
        <f t="shared" si="1"/>
        <v>0.001未満</v>
      </c>
      <c r="V13" s="17" t="s">
        <v>40</v>
      </c>
      <c r="W13" s="17">
        <f t="shared" si="2"/>
        <v>4</v>
      </c>
      <c r="X13" s="17">
        <f t="shared" si="3"/>
        <v>8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83"/>
      <c r="G14" s="84"/>
      <c r="H14" s="84" t="s">
        <v>74</v>
      </c>
      <c r="I14" s="84"/>
      <c r="J14" s="84"/>
      <c r="K14" s="84" t="s">
        <v>74</v>
      </c>
      <c r="L14" s="84"/>
      <c r="M14" s="84"/>
      <c r="N14" s="84" t="s">
        <v>74</v>
      </c>
      <c r="O14" s="84"/>
      <c r="P14" s="84"/>
      <c r="Q14" s="86" t="s">
        <v>74</v>
      </c>
      <c r="R14" s="87" t="str">
        <f t="shared" si="7"/>
        <v>0.002未満</v>
      </c>
      <c r="S14" s="88" t="str">
        <f t="shared" si="0"/>
        <v>0.002未満</v>
      </c>
      <c r="T14" s="89" t="str">
        <f t="shared" si="1"/>
        <v>0.002未満</v>
      </c>
      <c r="V14" s="90" t="s">
        <v>46</v>
      </c>
      <c r="W14" s="17">
        <f t="shared" si="2"/>
        <v>4</v>
      </c>
      <c r="X14" s="17">
        <f t="shared" si="3"/>
        <v>8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 t="s">
        <v>175</v>
      </c>
      <c r="I15" s="84"/>
      <c r="J15" s="84"/>
      <c r="K15" s="84" t="s">
        <v>175</v>
      </c>
      <c r="L15" s="84"/>
      <c r="M15" s="84"/>
      <c r="N15" s="84" t="s">
        <v>175</v>
      </c>
      <c r="O15" s="84"/>
      <c r="P15" s="84"/>
      <c r="Q15" s="86" t="s">
        <v>175</v>
      </c>
      <c r="R15" s="87" t="str">
        <f t="shared" si="7"/>
        <v>0.004未満</v>
      </c>
      <c r="S15" s="88" t="str">
        <f t="shared" si="0"/>
        <v>0.004未満</v>
      </c>
      <c r="T15" s="89" t="str">
        <f t="shared" si="1"/>
        <v>0.004未満</v>
      </c>
      <c r="V15" s="17" t="s">
        <v>50</v>
      </c>
      <c r="W15" s="17">
        <f t="shared" si="2"/>
        <v>4</v>
      </c>
      <c r="X15" s="17">
        <f t="shared" si="3"/>
        <v>8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 t="s">
        <v>40</v>
      </c>
      <c r="I16" s="84"/>
      <c r="J16" s="84"/>
      <c r="K16" s="84" t="s">
        <v>40</v>
      </c>
      <c r="L16" s="84"/>
      <c r="M16" s="84"/>
      <c r="N16" s="84" t="s">
        <v>40</v>
      </c>
      <c r="O16" s="84"/>
      <c r="P16" s="84"/>
      <c r="Q16" s="86" t="s">
        <v>40</v>
      </c>
      <c r="R16" s="87" t="str">
        <f t="shared" si="7"/>
        <v>0.001未満</v>
      </c>
      <c r="S16" s="88" t="str">
        <f t="shared" si="0"/>
        <v>0.001未満</v>
      </c>
      <c r="T16" s="89" t="str">
        <f t="shared" si="1"/>
        <v>0.001未満</v>
      </c>
      <c r="V16" s="17" t="s">
        <v>40</v>
      </c>
      <c r="W16" s="17">
        <f t="shared" si="2"/>
        <v>4</v>
      </c>
      <c r="X16" s="17">
        <f t="shared" si="3"/>
        <v>8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61">
        <v>0.28000000000000003</v>
      </c>
      <c r="I17" s="92"/>
      <c r="J17" s="92"/>
      <c r="K17" s="92">
        <v>0.2</v>
      </c>
      <c r="L17" s="92"/>
      <c r="M17" s="92"/>
      <c r="N17" s="61">
        <v>0.28000000000000003</v>
      </c>
      <c r="O17" s="92"/>
      <c r="P17" s="92"/>
      <c r="Q17" s="63">
        <v>0.37</v>
      </c>
      <c r="R17" s="95">
        <f t="shared" si="7"/>
        <v>0.2</v>
      </c>
      <c r="S17" s="96">
        <f t="shared" si="0"/>
        <v>0.37</v>
      </c>
      <c r="T17" s="97">
        <f t="shared" si="1"/>
        <v>0.28249999999999997</v>
      </c>
      <c r="V17" s="17" t="s">
        <v>55</v>
      </c>
      <c r="W17" s="17">
        <f t="shared" si="2"/>
        <v>0</v>
      </c>
      <c r="X17" s="17">
        <f t="shared" si="3"/>
        <v>8</v>
      </c>
      <c r="Y17" s="17">
        <f t="shared" si="4"/>
        <v>4</v>
      </c>
      <c r="Z17" s="17">
        <f t="shared" si="5"/>
        <v>0.2</v>
      </c>
      <c r="AA17" s="17">
        <f t="shared" si="6"/>
        <v>0.37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 t="s">
        <v>59</v>
      </c>
      <c r="I18" s="92"/>
      <c r="J18" s="92"/>
      <c r="K18" s="61" t="s">
        <v>59</v>
      </c>
      <c r="L18" s="92"/>
      <c r="M18" s="92"/>
      <c r="N18" s="92" t="s">
        <v>59</v>
      </c>
      <c r="O18" s="92"/>
      <c r="P18" s="92"/>
      <c r="Q18" s="94" t="s">
        <v>59</v>
      </c>
      <c r="R18" s="95" t="str">
        <f t="shared" si="7"/>
        <v>0.05未満</v>
      </c>
      <c r="S18" s="96" t="str">
        <f t="shared" si="0"/>
        <v>0.05未満</v>
      </c>
      <c r="T18" s="97" t="str">
        <f t="shared" si="1"/>
        <v>0.05未満</v>
      </c>
      <c r="V18" s="17" t="s">
        <v>59</v>
      </c>
      <c r="W18" s="17">
        <f t="shared" si="2"/>
        <v>4</v>
      </c>
      <c r="X18" s="17">
        <f t="shared" si="3"/>
        <v>8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 t="s">
        <v>63</v>
      </c>
      <c r="I19" s="99"/>
      <c r="J19" s="99"/>
      <c r="K19" s="99" t="s">
        <v>63</v>
      </c>
      <c r="L19" s="99"/>
      <c r="M19" s="99"/>
      <c r="N19" s="99" t="s">
        <v>63</v>
      </c>
      <c r="O19" s="99"/>
      <c r="P19" s="99"/>
      <c r="Q19" s="101" t="s">
        <v>63</v>
      </c>
      <c r="R19" s="102" t="str">
        <f t="shared" si="7"/>
        <v>0.1未満</v>
      </c>
      <c r="S19" s="103" t="str">
        <f>IF(U19=1,"",IF(X19=12,"",IF(W19+X19=12,V19,AA19)))</f>
        <v>0.1未満</v>
      </c>
      <c r="T19" s="104" t="str">
        <f t="shared" si="1"/>
        <v>0.1未満</v>
      </c>
      <c r="V19" s="17" t="s">
        <v>63</v>
      </c>
      <c r="W19" s="17">
        <f t="shared" si="2"/>
        <v>4</v>
      </c>
      <c r="X19" s="17">
        <f t="shared" si="3"/>
        <v>8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 t="s">
        <v>67</v>
      </c>
      <c r="I20" s="70"/>
      <c r="J20" s="70"/>
      <c r="K20" s="70" t="s">
        <v>67</v>
      </c>
      <c r="L20" s="70"/>
      <c r="M20" s="70"/>
      <c r="N20" s="70" t="s">
        <v>67</v>
      </c>
      <c r="O20" s="70"/>
      <c r="P20" s="70"/>
      <c r="Q20" s="72" t="s">
        <v>67</v>
      </c>
      <c r="R20" s="73" t="str">
        <f t="shared" si="7"/>
        <v>0.0002未満</v>
      </c>
      <c r="S20" s="74" t="str">
        <f t="shared" si="0"/>
        <v>0.0002未満</v>
      </c>
      <c r="T20" s="75" t="str">
        <f t="shared" si="1"/>
        <v>0.0002未満</v>
      </c>
      <c r="V20" s="17" t="s">
        <v>67</v>
      </c>
      <c r="W20" s="17">
        <f t="shared" si="2"/>
        <v>4</v>
      </c>
      <c r="X20" s="17">
        <f t="shared" si="3"/>
        <v>8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 t="s">
        <v>71</v>
      </c>
      <c r="I21" s="84"/>
      <c r="J21" s="84"/>
      <c r="K21" s="84" t="s">
        <v>71</v>
      </c>
      <c r="L21" s="84"/>
      <c r="M21" s="84"/>
      <c r="N21" s="84" t="s">
        <v>71</v>
      </c>
      <c r="O21" s="84"/>
      <c r="P21" s="84"/>
      <c r="Q21" s="86" t="s">
        <v>71</v>
      </c>
      <c r="R21" s="87" t="str">
        <f t="shared" si="7"/>
        <v>0.005未満</v>
      </c>
      <c r="S21" s="88" t="str">
        <f t="shared" si="0"/>
        <v>0.005未満</v>
      </c>
      <c r="T21" s="89" t="str">
        <f t="shared" si="1"/>
        <v>0.005未満</v>
      </c>
      <c r="V21" s="17" t="s">
        <v>71</v>
      </c>
      <c r="W21" s="17">
        <f t="shared" si="2"/>
        <v>4</v>
      </c>
      <c r="X21" s="17">
        <f t="shared" si="3"/>
        <v>8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 t="s">
        <v>74</v>
      </c>
      <c r="I22" s="84"/>
      <c r="J22" s="84"/>
      <c r="K22" s="84" t="s">
        <v>74</v>
      </c>
      <c r="L22" s="84"/>
      <c r="M22" s="84"/>
      <c r="N22" s="84" t="s">
        <v>74</v>
      </c>
      <c r="O22" s="84"/>
      <c r="P22" s="84"/>
      <c r="Q22" s="86" t="s">
        <v>74</v>
      </c>
      <c r="R22" s="87" t="str">
        <f t="shared" si="7"/>
        <v>0.002未満</v>
      </c>
      <c r="S22" s="88" t="str">
        <f t="shared" si="0"/>
        <v>0.002未満</v>
      </c>
      <c r="T22" s="89" t="str">
        <f t="shared" si="1"/>
        <v>0.002未満</v>
      </c>
      <c r="V22" s="17" t="s">
        <v>74</v>
      </c>
      <c r="W22" s="17">
        <f t="shared" si="2"/>
        <v>4</v>
      </c>
      <c r="X22" s="17">
        <f t="shared" si="3"/>
        <v>8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 t="s">
        <v>40</v>
      </c>
      <c r="I23" s="84"/>
      <c r="J23" s="84"/>
      <c r="K23" s="84" t="s">
        <v>40</v>
      </c>
      <c r="L23" s="84"/>
      <c r="M23" s="84"/>
      <c r="N23" s="84" t="s">
        <v>40</v>
      </c>
      <c r="O23" s="84"/>
      <c r="P23" s="84"/>
      <c r="Q23" s="86" t="s">
        <v>40</v>
      </c>
      <c r="R23" s="87" t="str">
        <f t="shared" si="7"/>
        <v>0.001未満</v>
      </c>
      <c r="S23" s="88" t="str">
        <f t="shared" si="0"/>
        <v>0.001未満</v>
      </c>
      <c r="T23" s="89" t="str">
        <f t="shared" si="1"/>
        <v>0.001未満</v>
      </c>
      <c r="V23" s="17" t="s">
        <v>40</v>
      </c>
      <c r="W23" s="17">
        <f t="shared" si="2"/>
        <v>4</v>
      </c>
      <c r="X23" s="17">
        <f t="shared" si="3"/>
        <v>8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 t="s">
        <v>40</v>
      </c>
      <c r="I24" s="84"/>
      <c r="J24" s="84"/>
      <c r="K24" s="84" t="s">
        <v>40</v>
      </c>
      <c r="L24" s="84"/>
      <c r="M24" s="84"/>
      <c r="N24" s="84" t="s">
        <v>40</v>
      </c>
      <c r="O24" s="84"/>
      <c r="P24" s="84"/>
      <c r="Q24" s="86" t="s">
        <v>40</v>
      </c>
      <c r="R24" s="87" t="str">
        <f t="shared" si="7"/>
        <v>0.001未満</v>
      </c>
      <c r="S24" s="88" t="str">
        <f t="shared" si="0"/>
        <v>0.001未満</v>
      </c>
      <c r="T24" s="89" t="str">
        <f t="shared" si="1"/>
        <v>0.001未満</v>
      </c>
      <c r="V24" s="17" t="s">
        <v>40</v>
      </c>
      <c r="W24" s="17">
        <f t="shared" si="2"/>
        <v>4</v>
      </c>
      <c r="X24" s="17">
        <f t="shared" si="3"/>
        <v>8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 t="s">
        <v>40</v>
      </c>
      <c r="I25" s="84"/>
      <c r="J25" s="84"/>
      <c r="K25" s="84" t="s">
        <v>40</v>
      </c>
      <c r="L25" s="84"/>
      <c r="M25" s="84"/>
      <c r="N25" s="84" t="s">
        <v>40</v>
      </c>
      <c r="O25" s="84"/>
      <c r="P25" s="84"/>
      <c r="Q25" s="86" t="s">
        <v>40</v>
      </c>
      <c r="R25" s="87" t="str">
        <f t="shared" si="7"/>
        <v>0.001未満</v>
      </c>
      <c r="S25" s="88" t="str">
        <f t="shared" si="0"/>
        <v>0.001未満</v>
      </c>
      <c r="T25" s="89" t="str">
        <f t="shared" si="1"/>
        <v>0.001未満</v>
      </c>
      <c r="V25" s="17" t="s">
        <v>40</v>
      </c>
      <c r="W25" s="17">
        <f t="shared" si="2"/>
        <v>4</v>
      </c>
      <c r="X25" s="17">
        <f t="shared" si="3"/>
        <v>8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 t="s">
        <v>40</v>
      </c>
      <c r="I26" s="84"/>
      <c r="J26" s="84"/>
      <c r="K26" s="84" t="s">
        <v>40</v>
      </c>
      <c r="L26" s="84"/>
      <c r="M26" s="84"/>
      <c r="N26" s="84" t="s">
        <v>40</v>
      </c>
      <c r="O26" s="84"/>
      <c r="P26" s="84"/>
      <c r="Q26" s="86" t="s">
        <v>40</v>
      </c>
      <c r="R26" s="87" t="str">
        <f t="shared" si="7"/>
        <v>0.001未満</v>
      </c>
      <c r="S26" s="88" t="str">
        <f t="shared" si="0"/>
        <v>0.001未満</v>
      </c>
      <c r="T26" s="89" t="str">
        <f t="shared" si="1"/>
        <v>0.001未満</v>
      </c>
      <c r="V26" s="17" t="s">
        <v>40</v>
      </c>
      <c r="W26" s="17">
        <f t="shared" si="2"/>
        <v>4</v>
      </c>
      <c r="X26" s="17">
        <f t="shared" si="3"/>
        <v>8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61">
        <v>7.0000000000000007E-2</v>
      </c>
      <c r="I27" s="92"/>
      <c r="J27" s="92"/>
      <c r="K27" s="92">
        <v>0.12</v>
      </c>
      <c r="L27" s="92"/>
      <c r="M27" s="92"/>
      <c r="N27" s="61">
        <v>0.09</v>
      </c>
      <c r="O27" s="92"/>
      <c r="P27" s="92"/>
      <c r="Q27" s="94">
        <v>0.06</v>
      </c>
      <c r="R27" s="95">
        <f t="shared" si="7"/>
        <v>0.06</v>
      </c>
      <c r="S27" s="96">
        <f t="shared" si="0"/>
        <v>0.12</v>
      </c>
      <c r="T27" s="97">
        <f t="shared" si="1"/>
        <v>8.5000000000000006E-2</v>
      </c>
      <c r="V27" s="17" t="s">
        <v>83</v>
      </c>
      <c r="W27" s="17">
        <f t="shared" si="2"/>
        <v>0</v>
      </c>
      <c r="X27" s="17">
        <f t="shared" si="3"/>
        <v>8</v>
      </c>
      <c r="Y27" s="17">
        <f t="shared" si="4"/>
        <v>4</v>
      </c>
      <c r="Z27" s="17">
        <f t="shared" si="5"/>
        <v>0.06</v>
      </c>
      <c r="AA27" s="17">
        <f t="shared" si="6"/>
        <v>0.12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 t="s">
        <v>74</v>
      </c>
      <c r="I28" s="84"/>
      <c r="J28" s="84"/>
      <c r="K28" s="84" t="s">
        <v>74</v>
      </c>
      <c r="L28" s="84"/>
      <c r="M28" s="84"/>
      <c r="N28" s="84" t="s">
        <v>74</v>
      </c>
      <c r="O28" s="84"/>
      <c r="P28" s="84"/>
      <c r="Q28" s="86" t="s">
        <v>74</v>
      </c>
      <c r="R28" s="87" t="str">
        <f t="shared" si="7"/>
        <v>0.002未満</v>
      </c>
      <c r="S28" s="88" t="str">
        <f t="shared" si="0"/>
        <v>0.002未満</v>
      </c>
      <c r="T28" s="89" t="str">
        <f t="shared" si="1"/>
        <v>0.002未満</v>
      </c>
      <c r="V28" s="17" t="s">
        <v>74</v>
      </c>
      <c r="W28" s="17">
        <f t="shared" si="2"/>
        <v>4</v>
      </c>
      <c r="X28" s="17">
        <f t="shared" si="3"/>
        <v>8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>
        <v>1.4E-2</v>
      </c>
      <c r="I29" s="84"/>
      <c r="J29" s="84"/>
      <c r="K29" s="61">
        <v>1.2999999999999999E-2</v>
      </c>
      <c r="L29" s="84"/>
      <c r="M29" s="84"/>
      <c r="N29" s="61">
        <v>5.0000000000000001E-3</v>
      </c>
      <c r="O29" s="84"/>
      <c r="P29" s="84"/>
      <c r="Q29" s="63">
        <v>5.0000000000000001E-3</v>
      </c>
      <c r="R29" s="87">
        <f t="shared" si="7"/>
        <v>5.0000000000000001E-3</v>
      </c>
      <c r="S29" s="88">
        <f t="shared" si="0"/>
        <v>1.4E-2</v>
      </c>
      <c r="T29" s="89">
        <f t="shared" si="1"/>
        <v>9.2499999999999995E-3</v>
      </c>
      <c r="V29" s="17" t="s">
        <v>40</v>
      </c>
      <c r="W29" s="17">
        <f t="shared" si="2"/>
        <v>0</v>
      </c>
      <c r="X29" s="17">
        <f t="shared" si="3"/>
        <v>8</v>
      </c>
      <c r="Y29" s="17">
        <f t="shared" si="4"/>
        <v>4</v>
      </c>
      <c r="Z29" s="17">
        <f t="shared" si="5"/>
        <v>5.0000000000000001E-3</v>
      </c>
      <c r="AA29" s="17">
        <f t="shared" si="6"/>
        <v>1.4E-2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83"/>
      <c r="G30" s="84"/>
      <c r="H30" s="84" t="s">
        <v>176</v>
      </c>
      <c r="I30" s="84"/>
      <c r="J30" s="84"/>
      <c r="K30" s="84" t="s">
        <v>176</v>
      </c>
      <c r="L30" s="84"/>
      <c r="M30" s="84"/>
      <c r="N30" s="84" t="s">
        <v>176</v>
      </c>
      <c r="O30" s="84"/>
      <c r="P30" s="84"/>
      <c r="Q30" s="86">
        <v>4.0000000000000001E-3</v>
      </c>
      <c r="R30" s="87" t="str">
        <f t="shared" si="7"/>
        <v>0.003未満</v>
      </c>
      <c r="S30" s="88">
        <f t="shared" si="0"/>
        <v>4.0000000000000001E-3</v>
      </c>
      <c r="T30" s="89">
        <f t="shared" si="1"/>
        <v>3.2500000000000003E-3</v>
      </c>
      <c r="V30" s="17" t="s">
        <v>90</v>
      </c>
      <c r="W30" s="17">
        <f t="shared" si="2"/>
        <v>3</v>
      </c>
      <c r="X30" s="17">
        <f t="shared" si="3"/>
        <v>8</v>
      </c>
      <c r="Y30" s="17">
        <f t="shared" si="4"/>
        <v>1</v>
      </c>
      <c r="Z30" s="17">
        <f t="shared" si="5"/>
        <v>4.0000000000000001E-3</v>
      </c>
      <c r="AA30" s="17">
        <f t="shared" si="6"/>
        <v>4.0000000000000001E-3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>
        <v>1E-3</v>
      </c>
      <c r="I31" s="84"/>
      <c r="J31" s="84"/>
      <c r="K31" s="61">
        <v>2E-3</v>
      </c>
      <c r="L31" s="84"/>
      <c r="M31" s="84"/>
      <c r="N31" s="84" t="s">
        <v>40</v>
      </c>
      <c r="O31" s="84"/>
      <c r="P31" s="84"/>
      <c r="Q31" s="86" t="s">
        <v>40</v>
      </c>
      <c r="R31" s="87" t="str">
        <f t="shared" si="7"/>
        <v>0.001未満</v>
      </c>
      <c r="S31" s="88">
        <f t="shared" si="0"/>
        <v>2E-3</v>
      </c>
      <c r="T31" s="89">
        <f t="shared" si="1"/>
        <v>1.25E-3</v>
      </c>
      <c r="V31" s="17" t="s">
        <v>40</v>
      </c>
      <c r="W31" s="17">
        <f t="shared" si="2"/>
        <v>2</v>
      </c>
      <c r="X31" s="17">
        <f t="shared" si="3"/>
        <v>8</v>
      </c>
      <c r="Y31" s="17">
        <f t="shared" si="4"/>
        <v>2</v>
      </c>
      <c r="Z31" s="17">
        <f t="shared" si="5"/>
        <v>1E-3</v>
      </c>
      <c r="AA31" s="17">
        <f t="shared" si="6"/>
        <v>2E-3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 t="s">
        <v>40</v>
      </c>
      <c r="I32" s="84"/>
      <c r="J32" s="84"/>
      <c r="K32" s="84" t="s">
        <v>40</v>
      </c>
      <c r="L32" s="84"/>
      <c r="M32" s="84"/>
      <c r="N32" s="84" t="s">
        <v>40</v>
      </c>
      <c r="O32" s="84"/>
      <c r="P32" s="84"/>
      <c r="Q32" s="86" t="s">
        <v>40</v>
      </c>
      <c r="R32" s="87" t="str">
        <f t="shared" si="7"/>
        <v>0.001未満</v>
      </c>
      <c r="S32" s="88" t="str">
        <f t="shared" si="0"/>
        <v>0.001未満</v>
      </c>
      <c r="T32" s="89" t="str">
        <f t="shared" si="1"/>
        <v>0.001未満</v>
      </c>
      <c r="V32" s="17" t="s">
        <v>40</v>
      </c>
      <c r="W32" s="17">
        <f t="shared" si="2"/>
        <v>4</v>
      </c>
      <c r="X32" s="17">
        <f t="shared" si="3"/>
        <v>8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61">
        <v>1.9E-2</v>
      </c>
      <c r="I33" s="84"/>
      <c r="J33" s="84"/>
      <c r="K33" s="84">
        <v>0.02</v>
      </c>
      <c r="L33" s="84"/>
      <c r="M33" s="84"/>
      <c r="N33" s="84">
        <v>8.0000000000000002E-3</v>
      </c>
      <c r="O33" s="84"/>
      <c r="P33" s="84"/>
      <c r="Q33" s="63">
        <v>8.0000000000000002E-3</v>
      </c>
      <c r="R33" s="87">
        <f t="shared" si="7"/>
        <v>8.0000000000000002E-3</v>
      </c>
      <c r="S33" s="88">
        <f t="shared" si="0"/>
        <v>0.02</v>
      </c>
      <c r="T33" s="89">
        <f t="shared" si="1"/>
        <v>1.375E-2</v>
      </c>
      <c r="V33" s="17" t="s">
        <v>40</v>
      </c>
      <c r="W33" s="17">
        <f t="shared" si="2"/>
        <v>0</v>
      </c>
      <c r="X33" s="17">
        <f t="shared" si="3"/>
        <v>8</v>
      </c>
      <c r="Y33" s="17">
        <f t="shared" si="4"/>
        <v>4</v>
      </c>
      <c r="Z33" s="17">
        <f t="shared" si="5"/>
        <v>8.0000000000000002E-3</v>
      </c>
      <c r="AA33" s="17">
        <f t="shared" si="6"/>
        <v>0.02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83"/>
      <c r="G34" s="84"/>
      <c r="H34" s="61">
        <v>5.0000000000000001E-3</v>
      </c>
      <c r="I34" s="84"/>
      <c r="J34" s="84"/>
      <c r="K34" s="61">
        <v>4.0000000000000001E-3</v>
      </c>
      <c r="L34" s="84"/>
      <c r="M34" s="84"/>
      <c r="N34" s="61">
        <v>3.0000000000000001E-3</v>
      </c>
      <c r="O34" s="84"/>
      <c r="P34" s="84"/>
      <c r="Q34" s="86">
        <v>4.0000000000000001E-3</v>
      </c>
      <c r="R34" s="87">
        <f t="shared" si="7"/>
        <v>3.0000000000000001E-3</v>
      </c>
      <c r="S34" s="88">
        <f t="shared" si="0"/>
        <v>5.0000000000000001E-3</v>
      </c>
      <c r="T34" s="97">
        <f t="shared" si="1"/>
        <v>4.0000000000000001E-3</v>
      </c>
      <c r="V34" s="17" t="s">
        <v>90</v>
      </c>
      <c r="W34" s="17">
        <f t="shared" si="2"/>
        <v>0</v>
      </c>
      <c r="X34" s="17">
        <f t="shared" si="3"/>
        <v>8</v>
      </c>
      <c r="Y34" s="17">
        <f t="shared" si="4"/>
        <v>4</v>
      </c>
      <c r="Z34" s="17">
        <f t="shared" si="5"/>
        <v>3.0000000000000001E-3</v>
      </c>
      <c r="AA34" s="17">
        <f t="shared" si="6"/>
        <v>5.0000000000000001E-3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61">
        <v>4.0000000000000001E-3</v>
      </c>
      <c r="I35" s="84"/>
      <c r="J35" s="84"/>
      <c r="K35" s="61">
        <v>5.0000000000000001E-3</v>
      </c>
      <c r="L35" s="84"/>
      <c r="M35" s="84"/>
      <c r="N35" s="61">
        <v>3.0000000000000001E-3</v>
      </c>
      <c r="O35" s="84"/>
      <c r="P35" s="84"/>
      <c r="Q35" s="63">
        <v>3.0000000000000001E-3</v>
      </c>
      <c r="R35" s="87">
        <f t="shared" si="7"/>
        <v>3.0000000000000001E-3</v>
      </c>
      <c r="S35" s="88">
        <f t="shared" si="0"/>
        <v>5.0000000000000001E-3</v>
      </c>
      <c r="T35" s="89">
        <f t="shared" si="1"/>
        <v>3.7499999999999999E-3</v>
      </c>
      <c r="V35" s="17" t="s">
        <v>40</v>
      </c>
      <c r="W35" s="17">
        <f t="shared" si="2"/>
        <v>0</v>
      </c>
      <c r="X35" s="17">
        <f t="shared" si="3"/>
        <v>8</v>
      </c>
      <c r="Y35" s="17">
        <f t="shared" si="4"/>
        <v>4</v>
      </c>
      <c r="Z35" s="17">
        <f t="shared" si="5"/>
        <v>3.0000000000000001E-3</v>
      </c>
      <c r="AA35" s="17">
        <f t="shared" si="6"/>
        <v>5.0000000000000001E-3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 t="s">
        <v>40</v>
      </c>
      <c r="I36" s="84"/>
      <c r="J36" s="84"/>
      <c r="K36" s="84" t="s">
        <v>40</v>
      </c>
      <c r="L36" s="84"/>
      <c r="M36" s="84"/>
      <c r="N36" s="84" t="s">
        <v>40</v>
      </c>
      <c r="O36" s="84"/>
      <c r="P36" s="84"/>
      <c r="Q36" s="86" t="s">
        <v>40</v>
      </c>
      <c r="R36" s="87" t="str">
        <f t="shared" si="7"/>
        <v>0.001未満</v>
      </c>
      <c r="S36" s="88" t="str">
        <f t="shared" si="0"/>
        <v>0.001未満</v>
      </c>
      <c r="T36" s="89" t="str">
        <f t="shared" si="1"/>
        <v>0.001未満</v>
      </c>
      <c r="V36" s="17" t="s">
        <v>40</v>
      </c>
      <c r="W36" s="17">
        <f t="shared" si="2"/>
        <v>4</v>
      </c>
      <c r="X36" s="17">
        <f t="shared" si="3"/>
        <v>8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 t="s">
        <v>103</v>
      </c>
      <c r="I37" s="84"/>
      <c r="J37" s="84"/>
      <c r="K37" s="84" t="s">
        <v>103</v>
      </c>
      <c r="L37" s="84"/>
      <c r="M37" s="84"/>
      <c r="N37" s="84" t="s">
        <v>103</v>
      </c>
      <c r="O37" s="84"/>
      <c r="P37" s="84"/>
      <c r="Q37" s="86" t="s">
        <v>103</v>
      </c>
      <c r="R37" s="87" t="str">
        <f t="shared" si="7"/>
        <v>0.008未満</v>
      </c>
      <c r="S37" s="88" t="str">
        <f t="shared" si="0"/>
        <v>0.008未満</v>
      </c>
      <c r="T37" s="89" t="str">
        <f t="shared" si="1"/>
        <v>0.008未満</v>
      </c>
      <c r="V37" s="17" t="s">
        <v>103</v>
      </c>
      <c r="W37" s="17">
        <f t="shared" si="2"/>
        <v>4</v>
      </c>
      <c r="X37" s="17">
        <f t="shared" si="3"/>
        <v>8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 t="s">
        <v>106</v>
      </c>
      <c r="I38" s="92"/>
      <c r="J38" s="92"/>
      <c r="K38" s="92" t="s">
        <v>106</v>
      </c>
      <c r="L38" s="92"/>
      <c r="M38" s="92"/>
      <c r="N38" s="92" t="s">
        <v>106</v>
      </c>
      <c r="O38" s="92"/>
      <c r="P38" s="92"/>
      <c r="Q38" s="94" t="s">
        <v>106</v>
      </c>
      <c r="R38" s="95" t="str">
        <f t="shared" si="7"/>
        <v>0.01未満</v>
      </c>
      <c r="S38" s="96" t="str">
        <f t="shared" si="0"/>
        <v>0.01未満</v>
      </c>
      <c r="T38" s="97" t="str">
        <f t="shared" si="1"/>
        <v>0.01未満</v>
      </c>
      <c r="V38" s="17" t="s">
        <v>106</v>
      </c>
      <c r="W38" s="17">
        <f t="shared" si="2"/>
        <v>4</v>
      </c>
      <c r="X38" s="17">
        <f t="shared" si="3"/>
        <v>8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61">
        <v>0.04</v>
      </c>
      <c r="I39" s="92"/>
      <c r="J39" s="92"/>
      <c r="K39" s="61">
        <v>0.04</v>
      </c>
      <c r="L39" s="92"/>
      <c r="M39" s="92"/>
      <c r="N39" s="92">
        <v>0.02</v>
      </c>
      <c r="O39" s="92"/>
      <c r="P39" s="92"/>
      <c r="Q39" s="63">
        <v>0.01</v>
      </c>
      <c r="R39" s="95">
        <f t="shared" si="7"/>
        <v>0.01</v>
      </c>
      <c r="S39" s="96">
        <f t="shared" si="0"/>
        <v>0.04</v>
      </c>
      <c r="T39" s="97">
        <f t="shared" si="1"/>
        <v>2.75E-2</v>
      </c>
      <c r="V39" s="17" t="s">
        <v>106</v>
      </c>
      <c r="W39" s="17">
        <f t="shared" si="2"/>
        <v>0</v>
      </c>
      <c r="X39" s="17">
        <f t="shared" si="3"/>
        <v>8</v>
      </c>
      <c r="Y39" s="17">
        <f t="shared" si="4"/>
        <v>4</v>
      </c>
      <c r="Z39" s="17">
        <f t="shared" si="5"/>
        <v>0.01</v>
      </c>
      <c r="AA39" s="17">
        <f t="shared" si="6"/>
        <v>0.04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61" t="s">
        <v>112</v>
      </c>
      <c r="I40" s="92"/>
      <c r="J40" s="92"/>
      <c r="K40" s="61" t="s">
        <v>112</v>
      </c>
      <c r="L40" s="92"/>
      <c r="M40" s="92"/>
      <c r="N40" s="61" t="s">
        <v>112</v>
      </c>
      <c r="O40" s="92"/>
      <c r="P40" s="92"/>
      <c r="Q40" s="94" t="s">
        <v>112</v>
      </c>
      <c r="R40" s="95" t="str">
        <f t="shared" si="7"/>
        <v>0.03未満</v>
      </c>
      <c r="S40" s="96" t="str">
        <f t="shared" si="0"/>
        <v>0.03未満</v>
      </c>
      <c r="T40" s="97" t="str">
        <f t="shared" si="1"/>
        <v>0.03未満</v>
      </c>
      <c r="V40" s="17" t="s">
        <v>112</v>
      </c>
      <c r="W40" s="17">
        <f t="shared" si="2"/>
        <v>4</v>
      </c>
      <c r="X40" s="17">
        <f t="shared" si="3"/>
        <v>8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 t="s">
        <v>106</v>
      </c>
      <c r="I41" s="92"/>
      <c r="J41" s="92"/>
      <c r="K41" s="92" t="s">
        <v>106</v>
      </c>
      <c r="L41" s="92"/>
      <c r="M41" s="92"/>
      <c r="N41" s="92" t="s">
        <v>106</v>
      </c>
      <c r="O41" s="92"/>
      <c r="P41" s="92"/>
      <c r="Q41" s="94" t="s">
        <v>106</v>
      </c>
      <c r="R41" s="95" t="str">
        <f t="shared" si="7"/>
        <v>0.01未満</v>
      </c>
      <c r="S41" s="96" t="str">
        <f t="shared" si="0"/>
        <v>0.01未満</v>
      </c>
      <c r="T41" s="97" t="str">
        <f t="shared" si="1"/>
        <v>0.01未満</v>
      </c>
      <c r="V41" s="17" t="s">
        <v>106</v>
      </c>
      <c r="W41" s="17">
        <f t="shared" si="2"/>
        <v>4</v>
      </c>
      <c r="X41" s="17">
        <f t="shared" si="3"/>
        <v>8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61">
        <v>8.5</v>
      </c>
      <c r="I42" s="99"/>
      <c r="J42" s="99"/>
      <c r="K42" s="99">
        <v>8</v>
      </c>
      <c r="L42" s="99"/>
      <c r="M42" s="99"/>
      <c r="N42" s="61">
        <v>8.4</v>
      </c>
      <c r="O42" s="99"/>
      <c r="P42" s="99"/>
      <c r="Q42" s="63">
        <v>7.6</v>
      </c>
      <c r="R42" s="102">
        <f t="shared" si="7"/>
        <v>7.6</v>
      </c>
      <c r="S42" s="103">
        <f t="shared" si="0"/>
        <v>8.5</v>
      </c>
      <c r="T42" s="104">
        <f t="shared" si="1"/>
        <v>8.125</v>
      </c>
      <c r="V42" s="17" t="s">
        <v>63</v>
      </c>
      <c r="W42" s="17">
        <f t="shared" si="2"/>
        <v>0</v>
      </c>
      <c r="X42" s="17">
        <f t="shared" si="3"/>
        <v>8</v>
      </c>
      <c r="Y42" s="17">
        <f t="shared" si="4"/>
        <v>4</v>
      </c>
      <c r="Z42" s="17">
        <f t="shared" si="5"/>
        <v>7.6</v>
      </c>
      <c r="AA42" s="17">
        <f t="shared" si="6"/>
        <v>8.5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 t="s">
        <v>71</v>
      </c>
      <c r="I43" s="84"/>
      <c r="J43" s="84"/>
      <c r="K43" s="84" t="s">
        <v>71</v>
      </c>
      <c r="L43" s="84"/>
      <c r="M43" s="84"/>
      <c r="N43" s="84" t="s">
        <v>71</v>
      </c>
      <c r="O43" s="84"/>
      <c r="P43" s="84"/>
      <c r="Q43" s="86" t="s">
        <v>71</v>
      </c>
      <c r="R43" s="87" t="str">
        <f t="shared" si="7"/>
        <v>0.005未満</v>
      </c>
      <c r="S43" s="88" t="str">
        <f t="shared" si="0"/>
        <v>0.005未満</v>
      </c>
      <c r="T43" s="89" t="str">
        <f t="shared" si="1"/>
        <v>0.005未満</v>
      </c>
      <c r="V43" s="17" t="s">
        <v>71</v>
      </c>
      <c r="W43" s="17">
        <f t="shared" si="2"/>
        <v>4</v>
      </c>
      <c r="X43" s="17">
        <f t="shared" si="3"/>
        <v>8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98">
        <v>7.6</v>
      </c>
      <c r="G44" s="99">
        <v>7.8</v>
      </c>
      <c r="H44" s="99">
        <v>8</v>
      </c>
      <c r="I44" s="99">
        <v>7.6</v>
      </c>
      <c r="J44" s="99">
        <v>7.7</v>
      </c>
      <c r="K44" s="61">
        <v>7.7</v>
      </c>
      <c r="L44" s="61">
        <v>7.5</v>
      </c>
      <c r="M44" s="61">
        <v>7.9</v>
      </c>
      <c r="N44" s="99">
        <v>7.9</v>
      </c>
      <c r="O44" s="61">
        <v>8.3000000000000007</v>
      </c>
      <c r="P44" s="99">
        <v>9.1</v>
      </c>
      <c r="Q44" s="63">
        <v>8.4</v>
      </c>
      <c r="R44" s="102">
        <f t="shared" si="7"/>
        <v>7.5</v>
      </c>
      <c r="S44" s="103">
        <f t="shared" si="0"/>
        <v>9.1</v>
      </c>
      <c r="T44" s="104">
        <f t="shared" si="1"/>
        <v>7.958333333333333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7.5</v>
      </c>
      <c r="AA44" s="17">
        <f t="shared" si="6"/>
        <v>9.1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61">
        <v>18</v>
      </c>
      <c r="I45" s="111"/>
      <c r="J45" s="111"/>
      <c r="K45" s="61">
        <v>18</v>
      </c>
      <c r="L45" s="111"/>
      <c r="M45" s="111"/>
      <c r="N45" s="61">
        <v>18</v>
      </c>
      <c r="O45" s="111"/>
      <c r="P45" s="111"/>
      <c r="Q45" s="63">
        <v>14</v>
      </c>
      <c r="R45" s="113">
        <f t="shared" si="7"/>
        <v>14</v>
      </c>
      <c r="S45" s="114">
        <f t="shared" si="0"/>
        <v>18</v>
      </c>
      <c r="T45" s="115">
        <f t="shared" si="1"/>
        <v>17</v>
      </c>
      <c r="V45" s="17" t="s">
        <v>124</v>
      </c>
      <c r="W45" s="17">
        <f t="shared" si="2"/>
        <v>0</v>
      </c>
      <c r="X45" s="17">
        <f t="shared" si="3"/>
        <v>8</v>
      </c>
      <c r="Y45" s="17">
        <f t="shared" si="4"/>
        <v>4</v>
      </c>
      <c r="Z45" s="17">
        <f t="shared" si="5"/>
        <v>14</v>
      </c>
      <c r="AA45" s="17">
        <f t="shared" si="6"/>
        <v>18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61">
        <v>55</v>
      </c>
      <c r="I46" s="111"/>
      <c r="J46" s="111"/>
      <c r="K46" s="61">
        <v>48</v>
      </c>
      <c r="L46" s="111"/>
      <c r="M46" s="111"/>
      <c r="N46" s="61">
        <v>45</v>
      </c>
      <c r="O46" s="111"/>
      <c r="P46" s="111"/>
      <c r="Q46" s="63">
        <v>43</v>
      </c>
      <c r="R46" s="113">
        <f t="shared" si="7"/>
        <v>43</v>
      </c>
      <c r="S46" s="114">
        <f t="shared" si="0"/>
        <v>55</v>
      </c>
      <c r="T46" s="115">
        <f t="shared" si="1"/>
        <v>47.75</v>
      </c>
      <c r="V46" s="17" t="s">
        <v>124</v>
      </c>
      <c r="W46" s="17">
        <f t="shared" si="2"/>
        <v>0</v>
      </c>
      <c r="X46" s="17">
        <f t="shared" si="3"/>
        <v>8</v>
      </c>
      <c r="Y46" s="17">
        <f t="shared" si="4"/>
        <v>4</v>
      </c>
      <c r="Z46" s="17">
        <f t="shared" si="5"/>
        <v>43</v>
      </c>
      <c r="AA46" s="17">
        <f t="shared" si="6"/>
        <v>55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 t="s">
        <v>55</v>
      </c>
      <c r="I47" s="92"/>
      <c r="J47" s="92"/>
      <c r="K47" s="92" t="s">
        <v>55</v>
      </c>
      <c r="L47" s="92"/>
      <c r="M47" s="92"/>
      <c r="N47" s="92" t="s">
        <v>55</v>
      </c>
      <c r="O47" s="92"/>
      <c r="P47" s="92"/>
      <c r="Q47" s="94" t="s">
        <v>55</v>
      </c>
      <c r="R47" s="95" t="str">
        <f t="shared" si="7"/>
        <v>0.02未満</v>
      </c>
      <c r="S47" s="96" t="str">
        <f t="shared" si="0"/>
        <v>0.02未満</v>
      </c>
      <c r="T47" s="97" t="str">
        <f t="shared" si="1"/>
        <v>0.02未満</v>
      </c>
      <c r="V47" s="17" t="s">
        <v>55</v>
      </c>
      <c r="W47" s="17">
        <f t="shared" si="2"/>
        <v>4</v>
      </c>
      <c r="X47" s="17">
        <f t="shared" si="3"/>
        <v>8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61">
        <v>6.0000000000000002E-6</v>
      </c>
      <c r="I48" s="77"/>
      <c r="J48" s="77"/>
      <c r="K48" s="61">
        <v>3.9999999999999998E-6</v>
      </c>
      <c r="L48" s="77"/>
      <c r="M48" s="77"/>
      <c r="N48" s="61">
        <v>9.9999999999999995E-7</v>
      </c>
      <c r="O48" s="167"/>
      <c r="P48" s="167"/>
      <c r="Q48" s="63">
        <v>1.9999999999999999E-6</v>
      </c>
      <c r="R48" s="168">
        <f t="shared" si="7"/>
        <v>9.9999999999999995E-7</v>
      </c>
      <c r="S48" s="165">
        <f t="shared" si="0"/>
        <v>6.0000000000000002E-6</v>
      </c>
      <c r="T48" s="169">
        <f t="shared" si="1"/>
        <v>3.2499999999999998E-6</v>
      </c>
      <c r="V48" s="17" t="s">
        <v>132</v>
      </c>
      <c r="W48" s="17">
        <f t="shared" si="2"/>
        <v>0</v>
      </c>
      <c r="X48" s="17">
        <f t="shared" si="3"/>
        <v>8</v>
      </c>
      <c r="Y48" s="17">
        <f t="shared" si="4"/>
        <v>4</v>
      </c>
      <c r="Z48" s="17">
        <f t="shared" si="5"/>
        <v>9.9999999999999995E-7</v>
      </c>
      <c r="AA48" s="17">
        <f t="shared" si="6"/>
        <v>6.0000000000000002E-6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 t="s">
        <v>132</v>
      </c>
      <c r="I49" s="77"/>
      <c r="J49" s="77"/>
      <c r="K49" s="77" t="s">
        <v>132</v>
      </c>
      <c r="L49" s="77"/>
      <c r="M49" s="77"/>
      <c r="N49" s="77" t="s">
        <v>132</v>
      </c>
      <c r="O49" s="77"/>
      <c r="P49" s="77"/>
      <c r="Q49" s="79" t="s">
        <v>132</v>
      </c>
      <c r="R49" s="80" t="str">
        <f t="shared" si="7"/>
        <v>0.000001未満</v>
      </c>
      <c r="S49" s="81" t="str">
        <f t="shared" si="0"/>
        <v>0.000001未満</v>
      </c>
      <c r="T49" s="82" t="str">
        <f t="shared" si="1"/>
        <v>0.000001未満</v>
      </c>
      <c r="V49" s="17" t="s">
        <v>132</v>
      </c>
      <c r="W49" s="17">
        <f t="shared" si="2"/>
        <v>4</v>
      </c>
      <c r="X49" s="17">
        <f t="shared" si="3"/>
        <v>8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 t="s">
        <v>71</v>
      </c>
      <c r="I50" s="84"/>
      <c r="J50" s="84"/>
      <c r="K50" s="84" t="s">
        <v>71</v>
      </c>
      <c r="L50" s="84"/>
      <c r="M50" s="84"/>
      <c r="N50" s="84" t="s">
        <v>71</v>
      </c>
      <c r="O50" s="84"/>
      <c r="P50" s="84"/>
      <c r="Q50" s="86" t="s">
        <v>71</v>
      </c>
      <c r="R50" s="87" t="str">
        <f t="shared" si="7"/>
        <v>0.005未満</v>
      </c>
      <c r="S50" s="88" t="str">
        <f t="shared" si="0"/>
        <v>0.005未満</v>
      </c>
      <c r="T50" s="89" t="str">
        <f t="shared" si="1"/>
        <v>0.005未満</v>
      </c>
      <c r="V50" s="17" t="s">
        <v>71</v>
      </c>
      <c r="W50" s="17">
        <f t="shared" si="2"/>
        <v>4</v>
      </c>
      <c r="X50" s="17">
        <f t="shared" si="3"/>
        <v>8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 t="s">
        <v>138</v>
      </c>
      <c r="I51" s="70"/>
      <c r="J51" s="70"/>
      <c r="K51" s="70" t="s">
        <v>138</v>
      </c>
      <c r="L51" s="70"/>
      <c r="M51" s="70"/>
      <c r="N51" s="70" t="s">
        <v>138</v>
      </c>
      <c r="O51" s="70"/>
      <c r="P51" s="70"/>
      <c r="Q51" s="72" t="s">
        <v>138</v>
      </c>
      <c r="R51" s="73" t="str">
        <f t="shared" si="7"/>
        <v>0.0005未満</v>
      </c>
      <c r="S51" s="74" t="str">
        <f t="shared" si="0"/>
        <v>0.0005未満</v>
      </c>
      <c r="T51" s="75" t="str">
        <f t="shared" si="1"/>
        <v>0.0005未満</v>
      </c>
      <c r="V51" s="17" t="s">
        <v>138</v>
      </c>
      <c r="W51" s="17">
        <f t="shared" si="2"/>
        <v>4</v>
      </c>
      <c r="X51" s="17">
        <f t="shared" si="3"/>
        <v>8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98">
        <v>0.4</v>
      </c>
      <c r="G52" s="61">
        <v>0.4</v>
      </c>
      <c r="H52" s="61">
        <v>0.4</v>
      </c>
      <c r="I52" s="61">
        <v>0.5</v>
      </c>
      <c r="J52" s="61">
        <v>0.6</v>
      </c>
      <c r="K52" s="61">
        <v>0.4</v>
      </c>
      <c r="L52" s="61">
        <v>0.3</v>
      </c>
      <c r="M52" s="99">
        <v>0.3</v>
      </c>
      <c r="N52" s="99" t="s">
        <v>142</v>
      </c>
      <c r="O52" s="99">
        <v>0.3</v>
      </c>
      <c r="P52" s="99">
        <v>0.3</v>
      </c>
      <c r="Q52" s="101" t="s">
        <v>142</v>
      </c>
      <c r="R52" s="102" t="str">
        <f t="shared" si="7"/>
        <v>0.3未満</v>
      </c>
      <c r="S52" s="103">
        <f t="shared" si="0"/>
        <v>0.6</v>
      </c>
      <c r="T52" s="104">
        <f t="shared" si="1"/>
        <v>0.37499999999999994</v>
      </c>
      <c r="V52" s="17" t="s">
        <v>142</v>
      </c>
      <c r="W52" s="17">
        <f t="shared" si="2"/>
        <v>2</v>
      </c>
      <c r="X52" s="17">
        <f t="shared" si="3"/>
        <v>0</v>
      </c>
      <c r="Y52" s="17">
        <f t="shared" si="4"/>
        <v>10</v>
      </c>
      <c r="Z52" s="17">
        <f t="shared" si="5"/>
        <v>0.3</v>
      </c>
      <c r="AA52" s="17">
        <f t="shared" si="6"/>
        <v>0.6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1">
        <v>7.32</v>
      </c>
      <c r="G53" s="61">
        <v>7.38</v>
      </c>
      <c r="H53" s="92">
        <v>7.37</v>
      </c>
      <c r="I53" s="92">
        <v>7.33</v>
      </c>
      <c r="J53" s="92">
        <v>7.37</v>
      </c>
      <c r="K53" s="92">
        <v>7.42</v>
      </c>
      <c r="L53" s="61">
        <v>7.42</v>
      </c>
      <c r="M53" s="61">
        <v>7.44</v>
      </c>
      <c r="N53" s="61">
        <v>7.46</v>
      </c>
      <c r="O53" s="92">
        <v>7.24</v>
      </c>
      <c r="P53" s="61">
        <v>7.19</v>
      </c>
      <c r="Q53" s="94">
        <v>7.3</v>
      </c>
      <c r="R53" s="95">
        <f t="shared" si="7"/>
        <v>7.19</v>
      </c>
      <c r="S53" s="96">
        <f t="shared" si="0"/>
        <v>7.46</v>
      </c>
      <c r="T53" s="97">
        <f t="shared" si="1"/>
        <v>7.3533333333333317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7.19</v>
      </c>
      <c r="AA53" s="17">
        <f t="shared" si="6"/>
        <v>7.46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9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170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71" t="str">
        <f t="shared" si="0"/>
        <v>1未満</v>
      </c>
      <c r="T56" s="172" t="str">
        <f>IF(R115&gt;AC56,R115,V56)</f>
        <v>1未満</v>
      </c>
      <c r="V56" s="17" t="s">
        <v>169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22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170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171</v>
      </c>
      <c r="F58" s="129">
        <v>0.4</v>
      </c>
      <c r="G58" s="130">
        <v>0.3</v>
      </c>
      <c r="H58" s="130">
        <v>0.4</v>
      </c>
      <c r="I58" s="130">
        <v>0.4</v>
      </c>
      <c r="J58" s="130">
        <v>0.4</v>
      </c>
      <c r="K58" s="130">
        <v>0.2</v>
      </c>
      <c r="L58" s="153">
        <v>0.4</v>
      </c>
      <c r="M58" s="130">
        <v>0.3</v>
      </c>
      <c r="N58" s="130">
        <v>0.5</v>
      </c>
      <c r="O58" s="130">
        <v>0.3</v>
      </c>
      <c r="P58" s="130">
        <v>0.3</v>
      </c>
      <c r="Q58" s="132">
        <v>0.4</v>
      </c>
      <c r="R58" s="133">
        <f t="shared" si="7"/>
        <v>0.2</v>
      </c>
      <c r="S58" s="134">
        <f t="shared" si="0"/>
        <v>0.5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0.2</v>
      </c>
      <c r="AA58" s="17">
        <f t="shared" si="6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</row>
    <row r="63" spans="1:29" hidden="1" x14ac:dyDescent="0.15">
      <c r="B63" s="137" t="s">
        <v>18</v>
      </c>
      <c r="C63" s="138"/>
      <c r="D63" s="26" t="s">
        <v>172</v>
      </c>
      <c r="E63" s="26" t="s">
        <v>172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idden="1" x14ac:dyDescent="0.15">
      <c r="B64" s="137" t="s">
        <v>20</v>
      </c>
      <c r="C64" s="138"/>
      <c r="D64" s="26" t="s">
        <v>19</v>
      </c>
      <c r="E64" s="26" t="s">
        <v>19</v>
      </c>
      <c r="F64" s="142">
        <f>F5</f>
        <v>14.5</v>
      </c>
      <c r="G64" s="142">
        <f t="shared" si="8"/>
        <v>17</v>
      </c>
      <c r="H64" s="142">
        <f t="shared" si="8"/>
        <v>21</v>
      </c>
      <c r="I64" s="142">
        <f t="shared" si="8"/>
        <v>22</v>
      </c>
      <c r="J64" s="142">
        <f t="shared" si="8"/>
        <v>25</v>
      </c>
      <c r="K64" s="142">
        <f t="shared" si="8"/>
        <v>23.5</v>
      </c>
      <c r="L64" s="142">
        <f t="shared" si="8"/>
        <v>20</v>
      </c>
      <c r="M64" s="142">
        <f t="shared" si="8"/>
        <v>15</v>
      </c>
      <c r="N64" s="142">
        <f t="shared" si="8"/>
        <v>9</v>
      </c>
      <c r="O64" s="142">
        <f t="shared" si="8"/>
        <v>9</v>
      </c>
      <c r="P64" s="142">
        <f t="shared" si="8"/>
        <v>7</v>
      </c>
      <c r="Q64" s="142">
        <f t="shared" si="8"/>
        <v>9.5</v>
      </c>
      <c r="R64" s="141">
        <f>IF(AND(F64="",G64="",H64="",I64="",J64="",K64="",L64="",M64="",N64="",O64="",P64="",Q64=""),"",AVERAGE(F64:Q64))</f>
        <v>16.041666666666668</v>
      </c>
    </row>
    <row r="65" spans="2:18" hidden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18.5</v>
      </c>
      <c r="G65" s="142">
        <f t="shared" si="9"/>
        <v>23</v>
      </c>
      <c r="H65" s="142">
        <f t="shared" si="9"/>
        <v>19</v>
      </c>
      <c r="I65" s="142">
        <f t="shared" si="9"/>
        <v>24</v>
      </c>
      <c r="J65" s="142">
        <f t="shared" si="9"/>
        <v>24</v>
      </c>
      <c r="K65" s="142">
        <f t="shared" si="9"/>
        <v>22</v>
      </c>
      <c r="L65" s="142">
        <f t="shared" si="9"/>
        <v>15.5</v>
      </c>
      <c r="M65" s="142">
        <f t="shared" si="9"/>
        <v>11</v>
      </c>
      <c r="N65" s="142">
        <f t="shared" si="9"/>
        <v>3.5</v>
      </c>
      <c r="O65" s="142">
        <f t="shared" si="9"/>
        <v>5</v>
      </c>
      <c r="P65" s="142">
        <f t="shared" si="9"/>
        <v>2</v>
      </c>
      <c r="Q65" s="142">
        <f t="shared" si="9"/>
        <v>9.5</v>
      </c>
      <c r="R65" s="141">
        <f>IF(AND(F65="",G65="",H65="",I65="",J65="",K65="",L65="",M65="",N65="",O65="",P65="",Q65=""),"",AVERAGE(F65:Q65))</f>
        <v>14.75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idden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>
        <f t="shared" si="10"/>
        <v>2.9999999999999997E-4</v>
      </c>
      <c r="I68" s="144" t="str">
        <f t="shared" si="10"/>
        <v/>
      </c>
      <c r="J68" s="144" t="str">
        <f t="shared" si="10"/>
        <v/>
      </c>
      <c r="K68" s="144">
        <f t="shared" si="10"/>
        <v>2.9999999999999997E-4</v>
      </c>
      <c r="L68" s="144" t="str">
        <f t="shared" si="10"/>
        <v/>
      </c>
      <c r="M68" s="144" t="str">
        <f t="shared" si="10"/>
        <v/>
      </c>
      <c r="N68" s="144">
        <f t="shared" si="10"/>
        <v>2.9999999999999997E-4</v>
      </c>
      <c r="O68" s="144" t="str">
        <f t="shared" si="10"/>
        <v/>
      </c>
      <c r="P68" s="144" t="str">
        <f t="shared" si="10"/>
        <v/>
      </c>
      <c r="Q68" s="144">
        <f t="shared" si="10"/>
        <v>2.9999999999999997E-4</v>
      </c>
      <c r="R68" s="141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>
        <f t="shared" si="10"/>
        <v>5.0000000000000002E-5</v>
      </c>
      <c r="I69" s="144" t="str">
        <f t="shared" si="10"/>
        <v/>
      </c>
      <c r="J69" s="144" t="str">
        <f t="shared" si="10"/>
        <v/>
      </c>
      <c r="K69" s="144">
        <f t="shared" si="10"/>
        <v>5.0000000000000002E-5</v>
      </c>
      <c r="L69" s="144" t="str">
        <f t="shared" si="10"/>
        <v/>
      </c>
      <c r="M69" s="144" t="str">
        <f t="shared" si="10"/>
        <v/>
      </c>
      <c r="N69" s="144">
        <f t="shared" si="10"/>
        <v>5.0000000000000002E-5</v>
      </c>
      <c r="O69" s="144" t="str">
        <f t="shared" si="10"/>
        <v/>
      </c>
      <c r="P69" s="144" t="str">
        <f t="shared" si="10"/>
        <v/>
      </c>
      <c r="Q69" s="144">
        <f t="shared" si="10"/>
        <v>5.0000000000000002E-5</v>
      </c>
      <c r="R69" s="141">
        <f t="shared" si="11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>
        <f t="shared" si="10"/>
        <v>1E-3</v>
      </c>
      <c r="I70" s="144" t="str">
        <f t="shared" si="10"/>
        <v/>
      </c>
      <c r="J70" s="144" t="str">
        <f t="shared" si="10"/>
        <v/>
      </c>
      <c r="K70" s="144">
        <f t="shared" si="10"/>
        <v>1E-3</v>
      </c>
      <c r="L70" s="144" t="str">
        <f t="shared" si="10"/>
        <v/>
      </c>
      <c r="M70" s="144" t="str">
        <f t="shared" si="10"/>
        <v/>
      </c>
      <c r="N70" s="144">
        <f t="shared" si="10"/>
        <v>1E-3</v>
      </c>
      <c r="O70" s="144" t="str">
        <f t="shared" si="10"/>
        <v/>
      </c>
      <c r="P70" s="144" t="str">
        <f t="shared" si="10"/>
        <v/>
      </c>
      <c r="Q70" s="144">
        <f t="shared" si="10"/>
        <v>1E-3</v>
      </c>
      <c r="R70" s="141">
        <f t="shared" si="11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>
        <f t="shared" si="10"/>
        <v>1E-3</v>
      </c>
      <c r="I71" s="144" t="str">
        <f t="shared" si="10"/>
        <v/>
      </c>
      <c r="J71" s="144" t="str">
        <f t="shared" si="10"/>
        <v/>
      </c>
      <c r="K71" s="144">
        <f t="shared" si="10"/>
        <v>1E-3</v>
      </c>
      <c r="L71" s="144" t="str">
        <f t="shared" si="10"/>
        <v/>
      </c>
      <c r="M71" s="144" t="str">
        <f t="shared" si="10"/>
        <v/>
      </c>
      <c r="N71" s="144">
        <f t="shared" si="10"/>
        <v>1E-3</v>
      </c>
      <c r="O71" s="144" t="str">
        <f t="shared" si="10"/>
        <v/>
      </c>
      <c r="P71" s="144" t="str">
        <f t="shared" si="10"/>
        <v/>
      </c>
      <c r="Q71" s="144">
        <f t="shared" si="10"/>
        <v>1E-3</v>
      </c>
      <c r="R71" s="141">
        <f t="shared" si="11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>
        <f t="shared" si="10"/>
        <v>1E-3</v>
      </c>
      <c r="I72" s="144" t="str">
        <f t="shared" si="10"/>
        <v/>
      </c>
      <c r="J72" s="144" t="str">
        <f t="shared" si="10"/>
        <v/>
      </c>
      <c r="K72" s="144">
        <f t="shared" si="10"/>
        <v>1E-3</v>
      </c>
      <c r="L72" s="144" t="str">
        <f t="shared" si="10"/>
        <v/>
      </c>
      <c r="M72" s="144" t="str">
        <f t="shared" si="10"/>
        <v/>
      </c>
      <c r="N72" s="144">
        <f t="shared" si="10"/>
        <v>1E-3</v>
      </c>
      <c r="O72" s="144" t="str">
        <f t="shared" si="10"/>
        <v/>
      </c>
      <c r="P72" s="144" t="str">
        <f t="shared" si="10"/>
        <v/>
      </c>
      <c r="Q72" s="144">
        <f t="shared" si="10"/>
        <v>1E-3</v>
      </c>
      <c r="R72" s="141">
        <f t="shared" si="11"/>
        <v>1E-3</v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>
        <f t="shared" si="10"/>
        <v>2E-3</v>
      </c>
      <c r="I73" s="144" t="str">
        <f t="shared" si="10"/>
        <v/>
      </c>
      <c r="J73" s="144" t="str">
        <f t="shared" si="10"/>
        <v/>
      </c>
      <c r="K73" s="144">
        <f t="shared" si="10"/>
        <v>2E-3</v>
      </c>
      <c r="L73" s="144" t="str">
        <f t="shared" si="10"/>
        <v/>
      </c>
      <c r="M73" s="144" t="str">
        <f t="shared" si="10"/>
        <v/>
      </c>
      <c r="N73" s="144">
        <f t="shared" si="10"/>
        <v>2E-3</v>
      </c>
      <c r="O73" s="144" t="str">
        <f t="shared" si="10"/>
        <v/>
      </c>
      <c r="P73" s="144" t="str">
        <f t="shared" si="10"/>
        <v/>
      </c>
      <c r="Q73" s="144">
        <f t="shared" si="10"/>
        <v>2E-3</v>
      </c>
      <c r="R73" s="141">
        <f t="shared" si="11"/>
        <v>2E-3</v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>
        <f t="shared" si="10"/>
        <v>4.0000000000000001E-3</v>
      </c>
      <c r="I74" s="144" t="str">
        <f t="shared" si="10"/>
        <v/>
      </c>
      <c r="J74" s="144" t="str">
        <f t="shared" si="10"/>
        <v/>
      </c>
      <c r="K74" s="144">
        <f t="shared" si="10"/>
        <v>4.0000000000000001E-3</v>
      </c>
      <c r="L74" s="144" t="str">
        <f t="shared" si="10"/>
        <v/>
      </c>
      <c r="M74" s="144" t="str">
        <f t="shared" si="10"/>
        <v/>
      </c>
      <c r="N74" s="144">
        <f t="shared" si="10"/>
        <v>4.0000000000000001E-3</v>
      </c>
      <c r="O74" s="144" t="str">
        <f t="shared" si="10"/>
        <v/>
      </c>
      <c r="P74" s="144" t="str">
        <f t="shared" si="10"/>
        <v/>
      </c>
      <c r="Q74" s="144">
        <f t="shared" si="10"/>
        <v>4.0000000000000001E-3</v>
      </c>
      <c r="R74" s="141">
        <f t="shared" si="11"/>
        <v>4.0000000000000001E-3</v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>
        <f t="shared" si="10"/>
        <v>1E-3</v>
      </c>
      <c r="I75" s="144" t="str">
        <f t="shared" si="10"/>
        <v/>
      </c>
      <c r="J75" s="144" t="str">
        <f t="shared" si="10"/>
        <v/>
      </c>
      <c r="K75" s="144">
        <f t="shared" si="10"/>
        <v>1E-3</v>
      </c>
      <c r="L75" s="144" t="str">
        <f t="shared" si="10"/>
        <v/>
      </c>
      <c r="M75" s="144" t="str">
        <f t="shared" si="10"/>
        <v/>
      </c>
      <c r="N75" s="144">
        <f t="shared" si="10"/>
        <v>1E-3</v>
      </c>
      <c r="O75" s="144" t="str">
        <f t="shared" si="10"/>
        <v/>
      </c>
      <c r="P75" s="144" t="str">
        <f t="shared" si="10"/>
        <v/>
      </c>
      <c r="Q75" s="144">
        <f t="shared" si="10"/>
        <v>1E-3</v>
      </c>
      <c r="R75" s="141">
        <f t="shared" si="11"/>
        <v>1E-3</v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>
        <f t="shared" si="10"/>
        <v>0.28000000000000003</v>
      </c>
      <c r="I76" s="144" t="str">
        <f t="shared" si="10"/>
        <v/>
      </c>
      <c r="J76" s="144" t="str">
        <f t="shared" si="10"/>
        <v/>
      </c>
      <c r="K76" s="144">
        <f t="shared" si="10"/>
        <v>0.2</v>
      </c>
      <c r="L76" s="144" t="str">
        <f t="shared" si="10"/>
        <v/>
      </c>
      <c r="M76" s="144" t="str">
        <f t="shared" si="10"/>
        <v/>
      </c>
      <c r="N76" s="144">
        <f t="shared" si="10"/>
        <v>0.28000000000000003</v>
      </c>
      <c r="O76" s="144" t="str">
        <f t="shared" si="10"/>
        <v/>
      </c>
      <c r="P76" s="144" t="str">
        <f t="shared" si="10"/>
        <v/>
      </c>
      <c r="Q76" s="144">
        <f t="shared" si="10"/>
        <v>0.37</v>
      </c>
      <c r="R76" s="141">
        <f t="shared" si="11"/>
        <v>0.28249999999999997</v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>
        <f t="shared" si="10"/>
        <v>0.05</v>
      </c>
      <c r="I77" s="144" t="str">
        <f t="shared" si="10"/>
        <v/>
      </c>
      <c r="J77" s="144" t="str">
        <f t="shared" si="10"/>
        <v/>
      </c>
      <c r="K77" s="144">
        <f t="shared" si="10"/>
        <v>0.05</v>
      </c>
      <c r="L77" s="144" t="str">
        <f t="shared" si="10"/>
        <v/>
      </c>
      <c r="M77" s="144" t="str">
        <f t="shared" si="10"/>
        <v/>
      </c>
      <c r="N77" s="144">
        <f t="shared" si="10"/>
        <v>0.05</v>
      </c>
      <c r="O77" s="144" t="str">
        <f t="shared" si="10"/>
        <v/>
      </c>
      <c r="P77" s="144" t="str">
        <f t="shared" si="10"/>
        <v/>
      </c>
      <c r="Q77" s="144">
        <f t="shared" si="10"/>
        <v>0.05</v>
      </c>
      <c r="R77" s="141">
        <f t="shared" si="11"/>
        <v>0.05</v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>
        <f t="shared" si="10"/>
        <v>0.1</v>
      </c>
      <c r="I78" s="144" t="str">
        <f t="shared" si="10"/>
        <v/>
      </c>
      <c r="J78" s="144" t="str">
        <f t="shared" si="10"/>
        <v/>
      </c>
      <c r="K78" s="144">
        <f t="shared" si="10"/>
        <v>0.1</v>
      </c>
      <c r="L78" s="144" t="str">
        <f t="shared" si="10"/>
        <v/>
      </c>
      <c r="M78" s="144" t="str">
        <f t="shared" si="10"/>
        <v/>
      </c>
      <c r="N78" s="144">
        <f t="shared" si="10"/>
        <v>0.1</v>
      </c>
      <c r="O78" s="144" t="str">
        <f t="shared" si="10"/>
        <v/>
      </c>
      <c r="P78" s="144" t="str">
        <f t="shared" si="10"/>
        <v/>
      </c>
      <c r="Q78" s="144">
        <f t="shared" si="10"/>
        <v>0.1</v>
      </c>
      <c r="R78" s="141">
        <f t="shared" si="11"/>
        <v>0.1</v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>
        <f t="shared" si="10"/>
        <v>2.0000000000000001E-4</v>
      </c>
      <c r="I79" s="144" t="str">
        <f t="shared" si="10"/>
        <v/>
      </c>
      <c r="J79" s="144" t="str">
        <f t="shared" si="10"/>
        <v/>
      </c>
      <c r="K79" s="144">
        <f t="shared" si="10"/>
        <v>2.0000000000000001E-4</v>
      </c>
      <c r="L79" s="144" t="str">
        <f t="shared" si="10"/>
        <v/>
      </c>
      <c r="M79" s="144" t="str">
        <f t="shared" si="10"/>
        <v/>
      </c>
      <c r="N79" s="144">
        <f t="shared" si="10"/>
        <v>2.0000000000000001E-4</v>
      </c>
      <c r="O79" s="144" t="str">
        <f t="shared" si="10"/>
        <v/>
      </c>
      <c r="P79" s="144" t="str">
        <f t="shared" si="10"/>
        <v/>
      </c>
      <c r="Q79" s="144">
        <f t="shared" si="10"/>
        <v>2.0000000000000001E-4</v>
      </c>
      <c r="R79" s="141">
        <f t="shared" si="11"/>
        <v>2.0000000000000001E-4</v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>
        <f t="shared" si="10"/>
        <v>5.0000000000000001E-3</v>
      </c>
      <c r="I80" s="144" t="str">
        <f t="shared" si="10"/>
        <v/>
      </c>
      <c r="J80" s="144" t="str">
        <f t="shared" si="10"/>
        <v/>
      </c>
      <c r="K80" s="144">
        <f t="shared" si="10"/>
        <v>5.0000000000000001E-3</v>
      </c>
      <c r="L80" s="144" t="str">
        <f t="shared" si="10"/>
        <v/>
      </c>
      <c r="M80" s="144" t="str">
        <f t="shared" si="10"/>
        <v/>
      </c>
      <c r="N80" s="144">
        <f t="shared" si="10"/>
        <v>5.0000000000000001E-3</v>
      </c>
      <c r="O80" s="144" t="str">
        <f t="shared" si="10"/>
        <v/>
      </c>
      <c r="P80" s="144" t="str">
        <f t="shared" si="10"/>
        <v/>
      </c>
      <c r="Q80" s="144">
        <f t="shared" si="10"/>
        <v>5.0000000000000001E-3</v>
      </c>
      <c r="R80" s="141">
        <f t="shared" si="11"/>
        <v>5.0000000000000001E-3</v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>
        <f t="shared" si="10"/>
        <v>2E-3</v>
      </c>
      <c r="I81" s="144" t="str">
        <f t="shared" si="10"/>
        <v/>
      </c>
      <c r="J81" s="144" t="str">
        <f t="shared" si="10"/>
        <v/>
      </c>
      <c r="K81" s="144">
        <f t="shared" si="10"/>
        <v>2E-3</v>
      </c>
      <c r="L81" s="144" t="str">
        <f t="shared" si="10"/>
        <v/>
      </c>
      <c r="M81" s="144" t="str">
        <f t="shared" si="10"/>
        <v/>
      </c>
      <c r="N81" s="144">
        <f t="shared" si="10"/>
        <v>2E-3</v>
      </c>
      <c r="O81" s="144" t="str">
        <f t="shared" si="10"/>
        <v/>
      </c>
      <c r="P81" s="144" t="str">
        <f t="shared" si="10"/>
        <v/>
      </c>
      <c r="Q81" s="144">
        <f t="shared" si="10"/>
        <v>2E-3</v>
      </c>
      <c r="R81" s="141">
        <f t="shared" si="11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>
        <f t="shared" si="12"/>
        <v>1E-3</v>
      </c>
      <c r="I82" s="144" t="str">
        <f t="shared" si="12"/>
        <v/>
      </c>
      <c r="J82" s="144" t="str">
        <f t="shared" si="12"/>
        <v/>
      </c>
      <c r="K82" s="144">
        <f t="shared" si="12"/>
        <v>1E-3</v>
      </c>
      <c r="L82" s="144" t="str">
        <f t="shared" si="12"/>
        <v/>
      </c>
      <c r="M82" s="144" t="str">
        <f t="shared" si="12"/>
        <v/>
      </c>
      <c r="N82" s="144">
        <f t="shared" si="12"/>
        <v>1E-3</v>
      </c>
      <c r="O82" s="144" t="str">
        <f t="shared" si="12"/>
        <v/>
      </c>
      <c r="P82" s="144" t="str">
        <f t="shared" si="12"/>
        <v/>
      </c>
      <c r="Q82" s="144">
        <f t="shared" si="12"/>
        <v>1E-3</v>
      </c>
      <c r="R82" s="141">
        <f t="shared" si="11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>
        <f t="shared" si="12"/>
        <v>1E-3</v>
      </c>
      <c r="I83" s="144" t="str">
        <f t="shared" si="12"/>
        <v/>
      </c>
      <c r="J83" s="144" t="str">
        <f t="shared" si="12"/>
        <v/>
      </c>
      <c r="K83" s="144">
        <f t="shared" si="12"/>
        <v>1E-3</v>
      </c>
      <c r="L83" s="144" t="str">
        <f t="shared" si="12"/>
        <v/>
      </c>
      <c r="M83" s="144" t="str">
        <f t="shared" si="12"/>
        <v/>
      </c>
      <c r="N83" s="144">
        <f t="shared" si="12"/>
        <v>1E-3</v>
      </c>
      <c r="O83" s="144" t="str">
        <f t="shared" si="12"/>
        <v/>
      </c>
      <c r="P83" s="144" t="str">
        <f t="shared" si="12"/>
        <v/>
      </c>
      <c r="Q83" s="144">
        <f t="shared" si="12"/>
        <v>1E-3</v>
      </c>
      <c r="R83" s="141">
        <f t="shared" si="11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>
        <f t="shared" si="12"/>
        <v>1E-3</v>
      </c>
      <c r="I84" s="144" t="str">
        <f t="shared" si="12"/>
        <v/>
      </c>
      <c r="J84" s="144" t="str">
        <f t="shared" si="12"/>
        <v/>
      </c>
      <c r="K84" s="144">
        <f t="shared" si="12"/>
        <v>1E-3</v>
      </c>
      <c r="L84" s="144" t="str">
        <f t="shared" si="12"/>
        <v/>
      </c>
      <c r="M84" s="144" t="str">
        <f t="shared" si="12"/>
        <v/>
      </c>
      <c r="N84" s="144">
        <f t="shared" si="12"/>
        <v>1E-3</v>
      </c>
      <c r="O84" s="144" t="str">
        <f t="shared" si="12"/>
        <v/>
      </c>
      <c r="P84" s="144" t="str">
        <f t="shared" si="12"/>
        <v/>
      </c>
      <c r="Q84" s="144">
        <f t="shared" si="12"/>
        <v>1E-3</v>
      </c>
      <c r="R84" s="141">
        <f t="shared" si="11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>
        <f t="shared" si="12"/>
        <v>1E-3</v>
      </c>
      <c r="I85" s="144" t="str">
        <f t="shared" si="12"/>
        <v/>
      </c>
      <c r="J85" s="144" t="str">
        <f t="shared" si="12"/>
        <v/>
      </c>
      <c r="K85" s="144">
        <f t="shared" si="12"/>
        <v>1E-3</v>
      </c>
      <c r="L85" s="144" t="str">
        <f t="shared" si="12"/>
        <v/>
      </c>
      <c r="M85" s="144" t="str">
        <f t="shared" si="12"/>
        <v/>
      </c>
      <c r="N85" s="144">
        <f t="shared" si="12"/>
        <v>1E-3</v>
      </c>
      <c r="O85" s="144" t="str">
        <f t="shared" si="12"/>
        <v/>
      </c>
      <c r="P85" s="144" t="str">
        <f t="shared" si="12"/>
        <v/>
      </c>
      <c r="Q85" s="144">
        <f t="shared" si="12"/>
        <v>1E-3</v>
      </c>
      <c r="R85" s="141">
        <f t="shared" si="11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>
        <f t="shared" si="12"/>
        <v>7.0000000000000007E-2</v>
      </c>
      <c r="I86" s="144" t="str">
        <f t="shared" si="12"/>
        <v/>
      </c>
      <c r="J86" s="144" t="str">
        <f t="shared" si="12"/>
        <v/>
      </c>
      <c r="K86" s="144">
        <f t="shared" si="12"/>
        <v>0.12</v>
      </c>
      <c r="L86" s="144" t="str">
        <f t="shared" si="12"/>
        <v/>
      </c>
      <c r="M86" s="144" t="str">
        <f t="shared" si="12"/>
        <v/>
      </c>
      <c r="N86" s="144">
        <f t="shared" si="12"/>
        <v>0.09</v>
      </c>
      <c r="O86" s="144" t="str">
        <f t="shared" si="12"/>
        <v/>
      </c>
      <c r="P86" s="144" t="str">
        <f t="shared" si="12"/>
        <v/>
      </c>
      <c r="Q86" s="144">
        <f t="shared" si="12"/>
        <v>0.06</v>
      </c>
      <c r="R86" s="141">
        <f t="shared" si="11"/>
        <v>8.5000000000000006E-2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>
        <f t="shared" si="12"/>
        <v>2E-3</v>
      </c>
      <c r="I87" s="144" t="str">
        <f t="shared" si="12"/>
        <v/>
      </c>
      <c r="J87" s="144" t="str">
        <f t="shared" si="12"/>
        <v/>
      </c>
      <c r="K87" s="144">
        <f t="shared" si="12"/>
        <v>2E-3</v>
      </c>
      <c r="L87" s="144" t="str">
        <f t="shared" si="12"/>
        <v/>
      </c>
      <c r="M87" s="144" t="str">
        <f t="shared" si="12"/>
        <v/>
      </c>
      <c r="N87" s="144">
        <f t="shared" si="12"/>
        <v>2E-3</v>
      </c>
      <c r="O87" s="144" t="str">
        <f t="shared" si="12"/>
        <v/>
      </c>
      <c r="P87" s="144" t="str">
        <f t="shared" si="12"/>
        <v/>
      </c>
      <c r="Q87" s="144">
        <f t="shared" si="12"/>
        <v>2E-3</v>
      </c>
      <c r="R87" s="141">
        <f t="shared" si="11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>
        <f t="shared" si="12"/>
        <v>1.4E-2</v>
      </c>
      <c r="I88" s="144" t="str">
        <f t="shared" si="12"/>
        <v/>
      </c>
      <c r="J88" s="144" t="str">
        <f t="shared" si="12"/>
        <v/>
      </c>
      <c r="K88" s="144">
        <f t="shared" si="12"/>
        <v>1.2999999999999999E-2</v>
      </c>
      <c r="L88" s="144" t="str">
        <f t="shared" si="12"/>
        <v/>
      </c>
      <c r="M88" s="144" t="str">
        <f t="shared" si="12"/>
        <v/>
      </c>
      <c r="N88" s="144">
        <f t="shared" si="12"/>
        <v>5.0000000000000001E-3</v>
      </c>
      <c r="O88" s="144" t="str">
        <f t="shared" si="12"/>
        <v/>
      </c>
      <c r="P88" s="144" t="str">
        <f t="shared" si="12"/>
        <v/>
      </c>
      <c r="Q88" s="144">
        <f t="shared" si="12"/>
        <v>5.0000000000000001E-3</v>
      </c>
      <c r="R88" s="141">
        <f t="shared" si="11"/>
        <v>9.2499999999999995E-3</v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>
        <f t="shared" si="12"/>
        <v>3.0000000000000001E-3</v>
      </c>
      <c r="I89" s="144" t="str">
        <f t="shared" si="12"/>
        <v/>
      </c>
      <c r="J89" s="144" t="str">
        <f t="shared" si="12"/>
        <v/>
      </c>
      <c r="K89" s="144">
        <f t="shared" si="12"/>
        <v>3.0000000000000001E-3</v>
      </c>
      <c r="L89" s="144" t="str">
        <f t="shared" si="12"/>
        <v/>
      </c>
      <c r="M89" s="144" t="str">
        <f t="shared" si="12"/>
        <v/>
      </c>
      <c r="N89" s="144">
        <f t="shared" si="12"/>
        <v>3.0000000000000001E-3</v>
      </c>
      <c r="O89" s="144" t="str">
        <f t="shared" si="12"/>
        <v/>
      </c>
      <c r="P89" s="144" t="str">
        <f t="shared" si="12"/>
        <v/>
      </c>
      <c r="Q89" s="144">
        <f t="shared" si="12"/>
        <v>4.0000000000000001E-3</v>
      </c>
      <c r="R89" s="141">
        <f t="shared" si="11"/>
        <v>3.2500000000000003E-3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>
        <f t="shared" si="12"/>
        <v>1E-3</v>
      </c>
      <c r="I90" s="144" t="str">
        <f t="shared" si="12"/>
        <v/>
      </c>
      <c r="J90" s="144" t="str">
        <f t="shared" si="12"/>
        <v/>
      </c>
      <c r="K90" s="144">
        <f t="shared" si="12"/>
        <v>2E-3</v>
      </c>
      <c r="L90" s="144" t="str">
        <f t="shared" si="12"/>
        <v/>
      </c>
      <c r="M90" s="144" t="str">
        <f t="shared" si="12"/>
        <v/>
      </c>
      <c r="N90" s="144">
        <f t="shared" si="12"/>
        <v>1E-3</v>
      </c>
      <c r="O90" s="144" t="str">
        <f t="shared" si="12"/>
        <v/>
      </c>
      <c r="P90" s="144" t="str">
        <f t="shared" si="12"/>
        <v/>
      </c>
      <c r="Q90" s="144">
        <f t="shared" si="12"/>
        <v>1E-3</v>
      </c>
      <c r="R90" s="141">
        <f t="shared" si="11"/>
        <v>1.25E-3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>
        <f t="shared" si="12"/>
        <v>1E-3</v>
      </c>
      <c r="I91" s="144" t="str">
        <f t="shared" si="12"/>
        <v/>
      </c>
      <c r="J91" s="144" t="str">
        <f t="shared" si="12"/>
        <v/>
      </c>
      <c r="K91" s="144">
        <f t="shared" si="12"/>
        <v>1E-3</v>
      </c>
      <c r="L91" s="144" t="str">
        <f t="shared" si="12"/>
        <v/>
      </c>
      <c r="M91" s="144" t="str">
        <f t="shared" si="12"/>
        <v/>
      </c>
      <c r="N91" s="144">
        <f t="shared" si="12"/>
        <v>1E-3</v>
      </c>
      <c r="O91" s="144" t="str">
        <f t="shared" si="12"/>
        <v/>
      </c>
      <c r="P91" s="144" t="str">
        <f t="shared" si="12"/>
        <v/>
      </c>
      <c r="Q91" s="144">
        <f t="shared" si="12"/>
        <v>1E-3</v>
      </c>
      <c r="R91" s="141">
        <f t="shared" si="11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>
        <f t="shared" si="12"/>
        <v>1.9E-2</v>
      </c>
      <c r="I92" s="144" t="str">
        <f t="shared" si="12"/>
        <v/>
      </c>
      <c r="J92" s="144" t="str">
        <f t="shared" si="12"/>
        <v/>
      </c>
      <c r="K92" s="144">
        <f t="shared" si="12"/>
        <v>0.02</v>
      </c>
      <c r="L92" s="144" t="str">
        <f t="shared" si="12"/>
        <v/>
      </c>
      <c r="M92" s="144" t="str">
        <f t="shared" si="12"/>
        <v/>
      </c>
      <c r="N92" s="144">
        <f t="shared" si="12"/>
        <v>8.0000000000000002E-3</v>
      </c>
      <c r="O92" s="144" t="str">
        <f t="shared" si="12"/>
        <v/>
      </c>
      <c r="P92" s="144" t="str">
        <f t="shared" si="12"/>
        <v/>
      </c>
      <c r="Q92" s="144">
        <f t="shared" si="12"/>
        <v>8.0000000000000002E-3</v>
      </c>
      <c r="R92" s="141">
        <f t="shared" si="11"/>
        <v>1.375E-2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>
        <f t="shared" si="12"/>
        <v>5.0000000000000001E-3</v>
      </c>
      <c r="I93" s="144" t="str">
        <f t="shared" si="12"/>
        <v/>
      </c>
      <c r="J93" s="144" t="str">
        <f t="shared" si="12"/>
        <v/>
      </c>
      <c r="K93" s="144">
        <f t="shared" si="12"/>
        <v>4.0000000000000001E-3</v>
      </c>
      <c r="L93" s="144" t="str">
        <f t="shared" si="12"/>
        <v/>
      </c>
      <c r="M93" s="144" t="str">
        <f t="shared" si="12"/>
        <v/>
      </c>
      <c r="N93" s="144">
        <f t="shared" si="12"/>
        <v>3.0000000000000001E-3</v>
      </c>
      <c r="O93" s="144" t="str">
        <f t="shared" si="12"/>
        <v/>
      </c>
      <c r="P93" s="144" t="str">
        <f t="shared" si="12"/>
        <v/>
      </c>
      <c r="Q93" s="144">
        <f t="shared" si="12"/>
        <v>4.0000000000000001E-3</v>
      </c>
      <c r="R93" s="141">
        <f t="shared" si="11"/>
        <v>4.0000000000000001E-3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>
        <f t="shared" si="12"/>
        <v>4.0000000000000001E-3</v>
      </c>
      <c r="I94" s="144" t="str">
        <f t="shared" si="12"/>
        <v/>
      </c>
      <c r="J94" s="144" t="str">
        <f t="shared" si="12"/>
        <v/>
      </c>
      <c r="K94" s="144">
        <f t="shared" si="12"/>
        <v>5.0000000000000001E-3</v>
      </c>
      <c r="L94" s="144" t="str">
        <f t="shared" si="12"/>
        <v/>
      </c>
      <c r="M94" s="144" t="str">
        <f t="shared" si="12"/>
        <v/>
      </c>
      <c r="N94" s="144">
        <f t="shared" si="12"/>
        <v>3.0000000000000001E-3</v>
      </c>
      <c r="O94" s="144" t="str">
        <f t="shared" si="12"/>
        <v/>
      </c>
      <c r="P94" s="144" t="str">
        <f t="shared" si="12"/>
        <v/>
      </c>
      <c r="Q94" s="144">
        <f t="shared" si="12"/>
        <v>3.0000000000000001E-3</v>
      </c>
      <c r="R94" s="141">
        <f t="shared" si="11"/>
        <v>3.7499999999999999E-3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>
        <f t="shared" si="12"/>
        <v>1E-3</v>
      </c>
      <c r="I95" s="144" t="str">
        <f t="shared" si="12"/>
        <v/>
      </c>
      <c r="J95" s="144" t="str">
        <f t="shared" si="12"/>
        <v/>
      </c>
      <c r="K95" s="144">
        <f t="shared" si="12"/>
        <v>1E-3</v>
      </c>
      <c r="L95" s="144" t="str">
        <f t="shared" si="12"/>
        <v/>
      </c>
      <c r="M95" s="144" t="str">
        <f t="shared" si="12"/>
        <v/>
      </c>
      <c r="N95" s="144">
        <f t="shared" si="12"/>
        <v>1E-3</v>
      </c>
      <c r="O95" s="144" t="str">
        <f t="shared" si="12"/>
        <v/>
      </c>
      <c r="P95" s="144" t="str">
        <f t="shared" si="12"/>
        <v/>
      </c>
      <c r="Q95" s="144">
        <f t="shared" si="12"/>
        <v>1E-3</v>
      </c>
      <c r="R95" s="141">
        <f t="shared" si="11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>
        <f t="shared" si="12"/>
        <v>8.0000000000000002E-3</v>
      </c>
      <c r="I96" s="144" t="str">
        <f t="shared" si="12"/>
        <v/>
      </c>
      <c r="J96" s="144" t="str">
        <f t="shared" si="12"/>
        <v/>
      </c>
      <c r="K96" s="144">
        <f t="shared" si="12"/>
        <v>8.0000000000000002E-3</v>
      </c>
      <c r="L96" s="144" t="str">
        <f t="shared" si="12"/>
        <v/>
      </c>
      <c r="M96" s="144" t="str">
        <f t="shared" si="12"/>
        <v/>
      </c>
      <c r="N96" s="144">
        <f t="shared" si="12"/>
        <v>8.0000000000000002E-3</v>
      </c>
      <c r="O96" s="144" t="str">
        <f t="shared" si="12"/>
        <v/>
      </c>
      <c r="P96" s="144" t="str">
        <f t="shared" si="12"/>
        <v/>
      </c>
      <c r="Q96" s="144">
        <f t="shared" si="12"/>
        <v>8.0000000000000002E-3</v>
      </c>
      <c r="R96" s="141">
        <f t="shared" si="11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>
        <f t="shared" si="12"/>
        <v>0.01</v>
      </c>
      <c r="I97" s="144" t="str">
        <f t="shared" si="12"/>
        <v/>
      </c>
      <c r="J97" s="144" t="str">
        <f t="shared" si="12"/>
        <v/>
      </c>
      <c r="K97" s="144">
        <f t="shared" si="12"/>
        <v>0.01</v>
      </c>
      <c r="L97" s="144" t="str">
        <f t="shared" si="12"/>
        <v/>
      </c>
      <c r="M97" s="144" t="str">
        <f t="shared" si="12"/>
        <v/>
      </c>
      <c r="N97" s="144">
        <f t="shared" si="12"/>
        <v>0.01</v>
      </c>
      <c r="O97" s="144" t="str">
        <f t="shared" si="12"/>
        <v/>
      </c>
      <c r="P97" s="144" t="str">
        <f t="shared" si="12"/>
        <v/>
      </c>
      <c r="Q97" s="144">
        <f t="shared" si="12"/>
        <v>0.01</v>
      </c>
      <c r="R97" s="141">
        <f t="shared" si="11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>
        <f t="shared" si="13"/>
        <v>0.04</v>
      </c>
      <c r="I98" s="144" t="str">
        <f t="shared" si="13"/>
        <v/>
      </c>
      <c r="J98" s="144" t="str">
        <f t="shared" si="13"/>
        <v/>
      </c>
      <c r="K98" s="144">
        <f t="shared" si="13"/>
        <v>0.04</v>
      </c>
      <c r="L98" s="144" t="str">
        <f t="shared" si="13"/>
        <v/>
      </c>
      <c r="M98" s="144" t="str">
        <f t="shared" si="13"/>
        <v/>
      </c>
      <c r="N98" s="144">
        <f t="shared" si="13"/>
        <v>0.02</v>
      </c>
      <c r="O98" s="144" t="str">
        <f t="shared" si="13"/>
        <v/>
      </c>
      <c r="P98" s="144" t="str">
        <f t="shared" si="13"/>
        <v/>
      </c>
      <c r="Q98" s="144">
        <f t="shared" si="13"/>
        <v>0.01</v>
      </c>
      <c r="R98" s="141">
        <f t="shared" si="11"/>
        <v>2.75E-2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>
        <f t="shared" si="13"/>
        <v>0.03</v>
      </c>
      <c r="I99" s="144" t="str">
        <f t="shared" si="13"/>
        <v/>
      </c>
      <c r="J99" s="144" t="str">
        <f t="shared" si="13"/>
        <v/>
      </c>
      <c r="K99" s="144">
        <f t="shared" si="13"/>
        <v>0.03</v>
      </c>
      <c r="L99" s="144" t="str">
        <f t="shared" si="13"/>
        <v/>
      </c>
      <c r="M99" s="144" t="str">
        <f t="shared" si="13"/>
        <v/>
      </c>
      <c r="N99" s="144">
        <f t="shared" si="13"/>
        <v>0.03</v>
      </c>
      <c r="O99" s="144" t="str">
        <f t="shared" si="13"/>
        <v/>
      </c>
      <c r="P99" s="144" t="str">
        <f t="shared" si="13"/>
        <v/>
      </c>
      <c r="Q99" s="144">
        <f t="shared" si="13"/>
        <v>0.03</v>
      </c>
      <c r="R99" s="141">
        <f t="shared" si="11"/>
        <v>0.03</v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>
        <f t="shared" si="13"/>
        <v>0.01</v>
      </c>
      <c r="I100" s="144" t="str">
        <f t="shared" si="13"/>
        <v/>
      </c>
      <c r="J100" s="144" t="str">
        <f t="shared" si="13"/>
        <v/>
      </c>
      <c r="K100" s="144">
        <f t="shared" si="13"/>
        <v>0.01</v>
      </c>
      <c r="L100" s="144" t="str">
        <f t="shared" si="13"/>
        <v/>
      </c>
      <c r="M100" s="144" t="str">
        <f t="shared" si="13"/>
        <v/>
      </c>
      <c r="N100" s="144">
        <f t="shared" si="13"/>
        <v>0.01</v>
      </c>
      <c r="O100" s="144" t="str">
        <f t="shared" si="13"/>
        <v/>
      </c>
      <c r="P100" s="144" t="str">
        <f t="shared" si="13"/>
        <v/>
      </c>
      <c r="Q100" s="144">
        <f t="shared" si="13"/>
        <v>0.01</v>
      </c>
      <c r="R100" s="141">
        <f t="shared" si="11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>
        <f t="shared" si="13"/>
        <v>8.5</v>
      </c>
      <c r="I101" s="144" t="str">
        <f t="shared" si="13"/>
        <v/>
      </c>
      <c r="J101" s="144" t="str">
        <f t="shared" si="13"/>
        <v/>
      </c>
      <c r="K101" s="144">
        <f t="shared" si="13"/>
        <v>8</v>
      </c>
      <c r="L101" s="144" t="str">
        <f t="shared" si="13"/>
        <v/>
      </c>
      <c r="M101" s="144" t="str">
        <f t="shared" si="13"/>
        <v/>
      </c>
      <c r="N101" s="144">
        <f t="shared" si="13"/>
        <v>8.4</v>
      </c>
      <c r="O101" s="144" t="str">
        <f t="shared" si="13"/>
        <v/>
      </c>
      <c r="P101" s="144" t="str">
        <f t="shared" si="13"/>
        <v/>
      </c>
      <c r="Q101" s="144">
        <f t="shared" si="13"/>
        <v>7.6</v>
      </c>
      <c r="R101" s="141">
        <f t="shared" si="11"/>
        <v>8.125</v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>
        <f t="shared" si="13"/>
        <v>5.0000000000000001E-3</v>
      </c>
      <c r="I102" s="144" t="str">
        <f t="shared" si="13"/>
        <v/>
      </c>
      <c r="J102" s="144" t="str">
        <f t="shared" si="13"/>
        <v/>
      </c>
      <c r="K102" s="144">
        <f t="shared" si="13"/>
        <v>5.0000000000000001E-3</v>
      </c>
      <c r="L102" s="144" t="str">
        <f t="shared" si="13"/>
        <v/>
      </c>
      <c r="M102" s="144" t="str">
        <f t="shared" si="13"/>
        <v/>
      </c>
      <c r="N102" s="144">
        <f t="shared" si="13"/>
        <v>5.0000000000000001E-3</v>
      </c>
      <c r="O102" s="144" t="str">
        <f t="shared" si="13"/>
        <v/>
      </c>
      <c r="P102" s="144" t="str">
        <f t="shared" si="13"/>
        <v/>
      </c>
      <c r="Q102" s="144">
        <f t="shared" si="13"/>
        <v>5.0000000000000001E-3</v>
      </c>
      <c r="R102" s="141">
        <f t="shared" si="11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7.6</v>
      </c>
      <c r="G103" s="144">
        <f t="shared" si="13"/>
        <v>7.8</v>
      </c>
      <c r="H103" s="144">
        <f t="shared" si="13"/>
        <v>8</v>
      </c>
      <c r="I103" s="144">
        <f t="shared" si="13"/>
        <v>7.6</v>
      </c>
      <c r="J103" s="144">
        <f t="shared" si="13"/>
        <v>7.7</v>
      </c>
      <c r="K103" s="144">
        <f t="shared" si="13"/>
        <v>7.7</v>
      </c>
      <c r="L103" s="144">
        <f t="shared" si="13"/>
        <v>7.5</v>
      </c>
      <c r="M103" s="144">
        <f t="shared" si="13"/>
        <v>7.9</v>
      </c>
      <c r="N103" s="144">
        <f t="shared" si="13"/>
        <v>7.9</v>
      </c>
      <c r="O103" s="144">
        <f t="shared" si="13"/>
        <v>8.3000000000000007</v>
      </c>
      <c r="P103" s="144">
        <f t="shared" si="13"/>
        <v>9.1</v>
      </c>
      <c r="Q103" s="144">
        <f t="shared" si="13"/>
        <v>8.4</v>
      </c>
      <c r="R103" s="141">
        <f t="shared" si="11"/>
        <v>7.958333333333333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>
        <f t="shared" si="13"/>
        <v>18</v>
      </c>
      <c r="I104" s="144" t="str">
        <f t="shared" si="13"/>
        <v/>
      </c>
      <c r="J104" s="144" t="str">
        <f t="shared" si="13"/>
        <v/>
      </c>
      <c r="K104" s="144">
        <f t="shared" si="13"/>
        <v>18</v>
      </c>
      <c r="L104" s="144" t="str">
        <f t="shared" si="13"/>
        <v/>
      </c>
      <c r="M104" s="144" t="str">
        <f t="shared" si="13"/>
        <v/>
      </c>
      <c r="N104" s="144">
        <f t="shared" si="13"/>
        <v>18</v>
      </c>
      <c r="O104" s="144" t="str">
        <f t="shared" si="13"/>
        <v/>
      </c>
      <c r="P104" s="144" t="str">
        <f t="shared" si="13"/>
        <v/>
      </c>
      <c r="Q104" s="144">
        <f t="shared" si="13"/>
        <v>14</v>
      </c>
      <c r="R104" s="141">
        <f t="shared" si="11"/>
        <v>17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>
        <f t="shared" si="13"/>
        <v>55</v>
      </c>
      <c r="I105" s="144" t="str">
        <f t="shared" si="13"/>
        <v/>
      </c>
      <c r="J105" s="144" t="str">
        <f t="shared" si="13"/>
        <v/>
      </c>
      <c r="K105" s="144">
        <f t="shared" si="13"/>
        <v>48</v>
      </c>
      <c r="L105" s="144" t="str">
        <f t="shared" si="13"/>
        <v/>
      </c>
      <c r="M105" s="144" t="str">
        <f t="shared" si="13"/>
        <v/>
      </c>
      <c r="N105" s="144">
        <f t="shared" si="13"/>
        <v>45</v>
      </c>
      <c r="O105" s="144" t="str">
        <f t="shared" si="13"/>
        <v/>
      </c>
      <c r="P105" s="144" t="str">
        <f t="shared" si="13"/>
        <v/>
      </c>
      <c r="Q105" s="144">
        <f t="shared" si="13"/>
        <v>43</v>
      </c>
      <c r="R105" s="141">
        <f t="shared" si="11"/>
        <v>47.75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>
        <f t="shared" si="13"/>
        <v>0.02</v>
      </c>
      <c r="I106" s="144" t="str">
        <f t="shared" si="13"/>
        <v/>
      </c>
      <c r="J106" s="144" t="str">
        <f t="shared" si="13"/>
        <v/>
      </c>
      <c r="K106" s="144">
        <f t="shared" si="13"/>
        <v>0.02</v>
      </c>
      <c r="L106" s="144" t="str">
        <f t="shared" si="13"/>
        <v/>
      </c>
      <c r="M106" s="144" t="str">
        <f t="shared" si="13"/>
        <v/>
      </c>
      <c r="N106" s="144">
        <f t="shared" si="13"/>
        <v>0.02</v>
      </c>
      <c r="O106" s="144" t="str">
        <f t="shared" si="13"/>
        <v/>
      </c>
      <c r="P106" s="144" t="str">
        <f t="shared" si="13"/>
        <v/>
      </c>
      <c r="Q106" s="144">
        <f t="shared" si="13"/>
        <v>0.02</v>
      </c>
      <c r="R106" s="141">
        <f t="shared" si="11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>
        <f t="shared" si="13"/>
        <v>6.0000000000000002E-6</v>
      </c>
      <c r="I107" s="144" t="str">
        <f t="shared" si="13"/>
        <v/>
      </c>
      <c r="J107" s="144" t="str">
        <f t="shared" si="13"/>
        <v/>
      </c>
      <c r="K107" s="144">
        <f t="shared" si="13"/>
        <v>3.9999999999999998E-6</v>
      </c>
      <c r="L107" s="144" t="str">
        <f t="shared" si="13"/>
        <v/>
      </c>
      <c r="M107" s="144" t="str">
        <f t="shared" si="13"/>
        <v/>
      </c>
      <c r="N107" s="144">
        <f t="shared" si="13"/>
        <v>9.9999999999999995E-7</v>
      </c>
      <c r="O107" s="144" t="str">
        <f t="shared" si="13"/>
        <v/>
      </c>
      <c r="P107" s="144" t="str">
        <f t="shared" si="13"/>
        <v/>
      </c>
      <c r="Q107" s="144">
        <f t="shared" si="13"/>
        <v>1.9999999999999999E-6</v>
      </c>
      <c r="R107" s="141">
        <f t="shared" si="11"/>
        <v>3.2499999999999998E-6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>
        <f t="shared" si="13"/>
        <v>9.9999999999999995E-7</v>
      </c>
      <c r="I108" s="144" t="str">
        <f t="shared" si="13"/>
        <v/>
      </c>
      <c r="J108" s="144" t="str">
        <f t="shared" si="13"/>
        <v/>
      </c>
      <c r="K108" s="144">
        <f t="shared" si="13"/>
        <v>9.9999999999999995E-7</v>
      </c>
      <c r="L108" s="144" t="str">
        <f t="shared" si="13"/>
        <v/>
      </c>
      <c r="M108" s="144" t="str">
        <f t="shared" si="13"/>
        <v/>
      </c>
      <c r="N108" s="144">
        <f t="shared" si="13"/>
        <v>9.9999999999999995E-7</v>
      </c>
      <c r="O108" s="144" t="str">
        <f t="shared" si="13"/>
        <v/>
      </c>
      <c r="P108" s="144" t="str">
        <f t="shared" si="13"/>
        <v/>
      </c>
      <c r="Q108" s="144">
        <f t="shared" si="13"/>
        <v>9.9999999999999995E-7</v>
      </c>
      <c r="R108" s="141">
        <f t="shared" si="11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>
        <f t="shared" si="13"/>
        <v>5.0000000000000001E-3</v>
      </c>
      <c r="I109" s="144" t="str">
        <f t="shared" si="13"/>
        <v/>
      </c>
      <c r="J109" s="144" t="str">
        <f t="shared" si="13"/>
        <v/>
      </c>
      <c r="K109" s="144">
        <f t="shared" si="13"/>
        <v>5.0000000000000001E-3</v>
      </c>
      <c r="L109" s="144" t="str">
        <f t="shared" si="13"/>
        <v/>
      </c>
      <c r="M109" s="144" t="str">
        <f t="shared" si="13"/>
        <v/>
      </c>
      <c r="N109" s="144">
        <f t="shared" si="13"/>
        <v>5.0000000000000001E-3</v>
      </c>
      <c r="O109" s="144" t="str">
        <f t="shared" si="13"/>
        <v/>
      </c>
      <c r="P109" s="144" t="str">
        <f t="shared" si="13"/>
        <v/>
      </c>
      <c r="Q109" s="144">
        <f t="shared" si="13"/>
        <v>5.0000000000000001E-3</v>
      </c>
      <c r="R109" s="141">
        <f t="shared" si="11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>
        <f t="shared" si="13"/>
        <v>5.0000000000000001E-4</v>
      </c>
      <c r="I110" s="144" t="str">
        <f t="shared" si="13"/>
        <v/>
      </c>
      <c r="J110" s="144" t="str">
        <f t="shared" si="13"/>
        <v/>
      </c>
      <c r="K110" s="144">
        <f t="shared" si="13"/>
        <v>5.0000000000000001E-4</v>
      </c>
      <c r="L110" s="144" t="str">
        <f t="shared" si="13"/>
        <v/>
      </c>
      <c r="M110" s="144" t="str">
        <f t="shared" si="13"/>
        <v/>
      </c>
      <c r="N110" s="144">
        <f t="shared" si="13"/>
        <v>5.0000000000000001E-4</v>
      </c>
      <c r="O110" s="144" t="str">
        <f t="shared" si="13"/>
        <v/>
      </c>
      <c r="P110" s="144" t="str">
        <f t="shared" si="13"/>
        <v/>
      </c>
      <c r="Q110" s="144">
        <f t="shared" si="13"/>
        <v>5.0000000000000001E-4</v>
      </c>
      <c r="R110" s="141">
        <f t="shared" si="11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0.4</v>
      </c>
      <c r="G111" s="144">
        <f t="shared" si="13"/>
        <v>0.4</v>
      </c>
      <c r="H111" s="144">
        <f t="shared" si="13"/>
        <v>0.4</v>
      </c>
      <c r="I111" s="144">
        <f t="shared" si="13"/>
        <v>0.5</v>
      </c>
      <c r="J111" s="144">
        <f t="shared" si="13"/>
        <v>0.6</v>
      </c>
      <c r="K111" s="144">
        <f t="shared" si="13"/>
        <v>0.4</v>
      </c>
      <c r="L111" s="144">
        <f t="shared" si="13"/>
        <v>0.3</v>
      </c>
      <c r="M111" s="144">
        <f t="shared" si="13"/>
        <v>0.3</v>
      </c>
      <c r="N111" s="144">
        <f t="shared" si="13"/>
        <v>0.3</v>
      </c>
      <c r="O111" s="144">
        <f t="shared" si="13"/>
        <v>0.3</v>
      </c>
      <c r="P111" s="144">
        <f t="shared" si="13"/>
        <v>0.3</v>
      </c>
      <c r="Q111" s="144">
        <f t="shared" si="13"/>
        <v>0.3</v>
      </c>
      <c r="R111" s="141">
        <f t="shared" si="11"/>
        <v>0.37499999999999994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7.32</v>
      </c>
      <c r="G112" s="144">
        <f t="shared" si="13"/>
        <v>7.38</v>
      </c>
      <c r="H112" s="144">
        <f t="shared" si="13"/>
        <v>7.37</v>
      </c>
      <c r="I112" s="144">
        <f t="shared" si="13"/>
        <v>7.33</v>
      </c>
      <c r="J112" s="144">
        <f t="shared" si="13"/>
        <v>7.37</v>
      </c>
      <c r="K112" s="144">
        <f t="shared" si="13"/>
        <v>7.42</v>
      </c>
      <c r="L112" s="144">
        <f t="shared" si="13"/>
        <v>7.42</v>
      </c>
      <c r="M112" s="144">
        <f t="shared" si="13"/>
        <v>7.44</v>
      </c>
      <c r="N112" s="144">
        <f t="shared" si="13"/>
        <v>7.46</v>
      </c>
      <c r="O112" s="144">
        <f t="shared" si="13"/>
        <v>7.24</v>
      </c>
      <c r="P112" s="144">
        <f t="shared" si="13"/>
        <v>7.19</v>
      </c>
      <c r="Q112" s="144">
        <f t="shared" si="13"/>
        <v>7.3</v>
      </c>
      <c r="R112" s="141">
        <f t="shared" si="11"/>
        <v>7.3533333333333317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0.4</v>
      </c>
      <c r="G117" s="130">
        <f t="shared" si="14"/>
        <v>0.3</v>
      </c>
      <c r="H117" s="130">
        <f t="shared" si="14"/>
        <v>0.4</v>
      </c>
      <c r="I117" s="130">
        <f t="shared" si="14"/>
        <v>0.4</v>
      </c>
      <c r="J117" s="130">
        <f t="shared" si="14"/>
        <v>0.4</v>
      </c>
      <c r="K117" s="130">
        <f t="shared" si="14"/>
        <v>0.2</v>
      </c>
      <c r="L117" s="130">
        <f t="shared" si="14"/>
        <v>0.4</v>
      </c>
      <c r="M117" s="130">
        <f t="shared" si="14"/>
        <v>0.3</v>
      </c>
      <c r="N117" s="130">
        <f t="shared" si="14"/>
        <v>0.5</v>
      </c>
      <c r="O117" s="130">
        <f t="shared" si="14"/>
        <v>0.3</v>
      </c>
      <c r="P117" s="130">
        <f t="shared" si="14"/>
        <v>0.3</v>
      </c>
      <c r="Q117" s="130">
        <f t="shared" si="14"/>
        <v>0.4</v>
      </c>
      <c r="R117" s="146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29" ht="28.5" customHeight="1" thickBot="1" x14ac:dyDescent="0.35">
      <c r="B1" s="6" t="s">
        <v>183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9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29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29" x14ac:dyDescent="0.15">
      <c r="B4" s="24" t="s">
        <v>18</v>
      </c>
      <c r="C4" s="25"/>
      <c r="D4" s="26" t="s">
        <v>172</v>
      </c>
      <c r="E4" s="27" t="s">
        <v>172</v>
      </c>
      <c r="F4" s="28">
        <v>44671</v>
      </c>
      <c r="G4" s="29">
        <v>44699</v>
      </c>
      <c r="H4" s="29">
        <v>44727</v>
      </c>
      <c r="I4" s="29">
        <v>44756</v>
      </c>
      <c r="J4" s="29">
        <v>44790</v>
      </c>
      <c r="K4" s="29">
        <v>44825</v>
      </c>
      <c r="L4" s="29">
        <v>44853</v>
      </c>
      <c r="M4" s="29">
        <v>44881</v>
      </c>
      <c r="N4" s="29">
        <v>44916</v>
      </c>
      <c r="O4" s="29">
        <v>44944</v>
      </c>
      <c r="P4" s="29">
        <v>44972</v>
      </c>
      <c r="Q4" s="30">
        <v>44993</v>
      </c>
      <c r="R4" s="31"/>
      <c r="S4" s="31"/>
      <c r="T4" s="147"/>
    </row>
    <row r="5" spans="1:29" x14ac:dyDescent="0.15">
      <c r="B5" s="24" t="s">
        <v>20</v>
      </c>
      <c r="C5" s="25"/>
      <c r="D5" s="26" t="s">
        <v>172</v>
      </c>
      <c r="E5" s="27" t="s">
        <v>172</v>
      </c>
      <c r="F5" s="32">
        <v>11.5</v>
      </c>
      <c r="G5" s="33">
        <v>14</v>
      </c>
      <c r="H5" s="33">
        <v>16.5</v>
      </c>
      <c r="I5" s="33">
        <v>17</v>
      </c>
      <c r="J5" s="33">
        <v>20.5</v>
      </c>
      <c r="K5" s="33">
        <v>20</v>
      </c>
      <c r="L5" s="33">
        <v>17</v>
      </c>
      <c r="M5" s="33">
        <v>14</v>
      </c>
      <c r="N5" s="33">
        <v>8</v>
      </c>
      <c r="O5" s="33">
        <v>8</v>
      </c>
      <c r="P5" s="33">
        <v>7</v>
      </c>
      <c r="Q5" s="34">
        <v>8</v>
      </c>
      <c r="R5" s="35">
        <f>MIN(F5:Q5)</f>
        <v>7</v>
      </c>
      <c r="S5" s="35">
        <f>MAX(F5:Q5)</f>
        <v>20.5</v>
      </c>
      <c r="T5" s="148">
        <f>AVERAGE(F5:Q5)</f>
        <v>13.458333333333334</v>
      </c>
    </row>
    <row r="6" spans="1:29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15.5</v>
      </c>
      <c r="G6" s="41">
        <v>19.5</v>
      </c>
      <c r="H6" s="41">
        <v>18</v>
      </c>
      <c r="I6" s="41">
        <v>22</v>
      </c>
      <c r="J6" s="41">
        <v>23.5</v>
      </c>
      <c r="K6" s="41">
        <v>19.5</v>
      </c>
      <c r="L6" s="41">
        <v>15</v>
      </c>
      <c r="M6" s="41">
        <v>10</v>
      </c>
      <c r="N6" s="149">
        <v>2.5</v>
      </c>
      <c r="O6" s="41">
        <v>6</v>
      </c>
      <c r="P6" s="41">
        <v>1</v>
      </c>
      <c r="Q6" s="42">
        <v>12</v>
      </c>
      <c r="R6" s="43">
        <f>MIN(F6:Q6)</f>
        <v>1</v>
      </c>
      <c r="S6" s="44">
        <f>MAX(F6:Q6)</f>
        <v>23.5</v>
      </c>
      <c r="T6" s="44">
        <f>AVERAGE(F6:Q6)</f>
        <v>13.708333333333334</v>
      </c>
    </row>
    <row r="7" spans="1:29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50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f>IF(U7=1,"",IF(W7&gt;0,V7,IF(Y7&gt;0,Z7,"")))</f>
        <v>0</v>
      </c>
      <c r="S7" s="55">
        <f t="shared" ref="S7:S58" si="0">IF(U7=1,"",IF(X7=12,"",IF(W7+X7=12,V7,AA7)))</f>
        <v>0</v>
      </c>
      <c r="T7" s="56">
        <f t="shared" ref="T7:T58" si="1">IF(R66&gt;AC7,R66,V7)</f>
        <v>0</v>
      </c>
      <c r="V7" s="17">
        <v>0</v>
      </c>
      <c r="W7" s="17">
        <f t="shared" ref="W7:W58" si="2">COUNTIF(F7:Q7,V7)</f>
        <v>12</v>
      </c>
      <c r="X7" s="17">
        <f t="shared" ref="X7:X58" si="3">COUNTIF(F7:Q7,"")</f>
        <v>0</v>
      </c>
      <c r="Y7" s="17">
        <f t="shared" ref="Y7:Y58" si="4">12-(W7+X7)</f>
        <v>0</v>
      </c>
      <c r="Z7" s="17">
        <f t="shared" ref="Z7:Z58" si="5">MIN(F7:Q7)</f>
        <v>0</v>
      </c>
      <c r="AA7" s="17">
        <f t="shared" ref="AA7:AA58" si="6">MAX(F7:Q7)</f>
        <v>0</v>
      </c>
      <c r="AC7" s="17">
        <v>0</v>
      </c>
    </row>
    <row r="8" spans="1:29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173</v>
      </c>
      <c r="G8" s="61" t="s">
        <v>173</v>
      </c>
      <c r="H8" s="61" t="s">
        <v>173</v>
      </c>
      <c r="I8" s="61" t="s">
        <v>173</v>
      </c>
      <c r="J8" s="61" t="s">
        <v>173</v>
      </c>
      <c r="K8" s="61" t="s">
        <v>173</v>
      </c>
      <c r="L8" s="61" t="s">
        <v>173</v>
      </c>
      <c r="M8" s="61" t="s">
        <v>173</v>
      </c>
      <c r="N8" s="61" t="s">
        <v>173</v>
      </c>
      <c r="O8" s="61" t="s">
        <v>173</v>
      </c>
      <c r="P8" s="61" t="s">
        <v>173</v>
      </c>
      <c r="Q8" s="63" t="s">
        <v>173</v>
      </c>
      <c r="R8" s="64" t="str">
        <f t="shared" ref="R8:R58" si="7">IF(U8=1,"",IF(W8&gt;0,V8,IF(Y8&gt;0,Z8,"")))</f>
        <v>不検出</v>
      </c>
      <c r="S8" s="65" t="str">
        <f t="shared" si="0"/>
        <v>不検出</v>
      </c>
      <c r="T8" s="66"/>
      <c r="V8" s="17" t="s">
        <v>28</v>
      </c>
      <c r="W8" s="17">
        <f t="shared" si="2"/>
        <v>12</v>
      </c>
      <c r="X8" s="17">
        <f t="shared" si="3"/>
        <v>0</v>
      </c>
      <c r="Y8" s="17">
        <f t="shared" si="4"/>
        <v>0</v>
      </c>
      <c r="Z8" s="17">
        <f t="shared" si="5"/>
        <v>0</v>
      </c>
      <c r="AA8" s="17">
        <f t="shared" si="6"/>
        <v>0</v>
      </c>
      <c r="AC8" s="17" t="s">
        <v>28</v>
      </c>
    </row>
    <row r="9" spans="1:29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2"/>
      <c r="R9" s="73" t="str">
        <f t="shared" si="7"/>
        <v/>
      </c>
      <c r="S9" s="74" t="str">
        <f t="shared" si="0"/>
        <v/>
      </c>
      <c r="T9" s="75" t="str">
        <f t="shared" si="1"/>
        <v/>
      </c>
      <c r="V9" s="17" t="s">
        <v>32</v>
      </c>
      <c r="W9" s="17">
        <f t="shared" si="2"/>
        <v>0</v>
      </c>
      <c r="X9" s="17">
        <f t="shared" si="3"/>
        <v>12</v>
      </c>
      <c r="Y9" s="17">
        <f t="shared" si="4"/>
        <v>0</v>
      </c>
      <c r="Z9" s="17">
        <f t="shared" si="5"/>
        <v>0</v>
      </c>
      <c r="AA9" s="17">
        <f t="shared" si="6"/>
        <v>0</v>
      </c>
      <c r="AC9" s="17">
        <v>2.9999999999999997E-4</v>
      </c>
    </row>
    <row r="10" spans="1:29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9"/>
      <c r="R10" s="80" t="str">
        <f t="shared" si="7"/>
        <v/>
      </c>
      <c r="S10" s="81" t="str">
        <f t="shared" si="0"/>
        <v/>
      </c>
      <c r="T10" s="82" t="str">
        <f t="shared" si="1"/>
        <v/>
      </c>
      <c r="V10" s="17" t="s">
        <v>36</v>
      </c>
      <c r="W10" s="17">
        <f t="shared" si="2"/>
        <v>0</v>
      </c>
      <c r="X10" s="17">
        <f t="shared" si="3"/>
        <v>12</v>
      </c>
      <c r="Y10" s="17">
        <f t="shared" si="4"/>
        <v>0</v>
      </c>
      <c r="Z10" s="17">
        <f t="shared" si="5"/>
        <v>0</v>
      </c>
      <c r="AA10" s="17">
        <f t="shared" si="6"/>
        <v>0</v>
      </c>
      <c r="AC10" s="17">
        <v>5.0000000000000002E-5</v>
      </c>
    </row>
    <row r="11" spans="1:29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6"/>
      <c r="R11" s="87" t="str">
        <f t="shared" si="7"/>
        <v/>
      </c>
      <c r="S11" s="88" t="str">
        <f t="shared" si="0"/>
        <v/>
      </c>
      <c r="T11" s="89" t="str">
        <f t="shared" si="1"/>
        <v/>
      </c>
      <c r="V11" s="17" t="s">
        <v>40</v>
      </c>
      <c r="W11" s="17">
        <f t="shared" si="2"/>
        <v>0</v>
      </c>
      <c r="X11" s="17">
        <f t="shared" si="3"/>
        <v>12</v>
      </c>
      <c r="Y11" s="17">
        <f t="shared" si="4"/>
        <v>0</v>
      </c>
      <c r="Z11" s="17">
        <f t="shared" si="5"/>
        <v>0</v>
      </c>
      <c r="AA11" s="17">
        <f t="shared" si="6"/>
        <v>0</v>
      </c>
      <c r="AC11" s="17">
        <v>1E-3</v>
      </c>
    </row>
    <row r="12" spans="1:29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6"/>
      <c r="R12" s="87" t="str">
        <f t="shared" si="7"/>
        <v/>
      </c>
      <c r="S12" s="88" t="str">
        <f t="shared" si="0"/>
        <v/>
      </c>
      <c r="T12" s="89" t="str">
        <f t="shared" si="1"/>
        <v/>
      </c>
      <c r="V12" s="17" t="s">
        <v>40</v>
      </c>
      <c r="W12" s="17">
        <f t="shared" si="2"/>
        <v>0</v>
      </c>
      <c r="X12" s="17">
        <f t="shared" si="3"/>
        <v>12</v>
      </c>
      <c r="Y12" s="17">
        <f t="shared" si="4"/>
        <v>0</v>
      </c>
      <c r="Z12" s="17">
        <f t="shared" si="5"/>
        <v>0</v>
      </c>
      <c r="AA12" s="17">
        <f t="shared" si="6"/>
        <v>0</v>
      </c>
      <c r="AC12" s="17">
        <v>1E-3</v>
      </c>
    </row>
    <row r="13" spans="1:29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6"/>
      <c r="R13" s="87" t="str">
        <f t="shared" si="7"/>
        <v/>
      </c>
      <c r="S13" s="88" t="str">
        <f t="shared" si="0"/>
        <v/>
      </c>
      <c r="T13" s="89" t="str">
        <f t="shared" si="1"/>
        <v/>
      </c>
      <c r="V13" s="17" t="s">
        <v>40</v>
      </c>
      <c r="W13" s="17">
        <f t="shared" si="2"/>
        <v>0</v>
      </c>
      <c r="X13" s="17">
        <f t="shared" si="3"/>
        <v>12</v>
      </c>
      <c r="Y13" s="17">
        <f t="shared" si="4"/>
        <v>0</v>
      </c>
      <c r="Z13" s="17">
        <f t="shared" si="5"/>
        <v>0</v>
      </c>
      <c r="AA13" s="17">
        <f t="shared" si="6"/>
        <v>0</v>
      </c>
      <c r="AC13" s="17">
        <v>1E-3</v>
      </c>
    </row>
    <row r="14" spans="1:29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6"/>
      <c r="R14" s="87" t="str">
        <f t="shared" si="7"/>
        <v/>
      </c>
      <c r="S14" s="88" t="str">
        <f t="shared" si="0"/>
        <v/>
      </c>
      <c r="T14" s="89" t="str">
        <f t="shared" si="1"/>
        <v/>
      </c>
      <c r="V14" s="90" t="s">
        <v>163</v>
      </c>
      <c r="W14" s="17">
        <f t="shared" si="2"/>
        <v>0</v>
      </c>
      <c r="X14" s="17">
        <f t="shared" si="3"/>
        <v>12</v>
      </c>
      <c r="Y14" s="17">
        <f t="shared" si="4"/>
        <v>0</v>
      </c>
      <c r="Z14" s="17">
        <f t="shared" si="5"/>
        <v>0</v>
      </c>
      <c r="AA14" s="17">
        <f t="shared" si="6"/>
        <v>0</v>
      </c>
      <c r="AC14" s="90">
        <v>2E-3</v>
      </c>
    </row>
    <row r="15" spans="1:29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6"/>
      <c r="R15" s="87" t="str">
        <f t="shared" si="7"/>
        <v/>
      </c>
      <c r="S15" s="88" t="str">
        <f t="shared" si="0"/>
        <v/>
      </c>
      <c r="T15" s="89" t="str">
        <f t="shared" si="1"/>
        <v/>
      </c>
      <c r="V15" s="17" t="s">
        <v>164</v>
      </c>
      <c r="W15" s="17">
        <f t="shared" si="2"/>
        <v>0</v>
      </c>
      <c r="X15" s="17">
        <f t="shared" si="3"/>
        <v>12</v>
      </c>
      <c r="Y15" s="17">
        <f t="shared" si="4"/>
        <v>0</v>
      </c>
      <c r="Z15" s="17">
        <f t="shared" si="5"/>
        <v>0</v>
      </c>
      <c r="AA15" s="17">
        <f t="shared" si="6"/>
        <v>0</v>
      </c>
      <c r="AC15" s="17">
        <v>4.0000000000000001E-3</v>
      </c>
    </row>
    <row r="16" spans="1:29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6"/>
      <c r="R16" s="87" t="str">
        <f t="shared" si="7"/>
        <v/>
      </c>
      <c r="S16" s="88" t="str">
        <f t="shared" si="0"/>
        <v/>
      </c>
      <c r="T16" s="89" t="str">
        <f t="shared" si="1"/>
        <v/>
      </c>
      <c r="V16" s="17" t="s">
        <v>40</v>
      </c>
      <c r="W16" s="17">
        <f t="shared" si="2"/>
        <v>0</v>
      </c>
      <c r="X16" s="17">
        <f t="shared" si="3"/>
        <v>12</v>
      </c>
      <c r="Y16" s="17">
        <f t="shared" si="4"/>
        <v>0</v>
      </c>
      <c r="Z16" s="17">
        <f t="shared" si="5"/>
        <v>0</v>
      </c>
      <c r="AA16" s="17">
        <f t="shared" si="6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4"/>
      <c r="R17" s="95" t="str">
        <f t="shared" si="7"/>
        <v/>
      </c>
      <c r="S17" s="96" t="str">
        <f t="shared" si="0"/>
        <v/>
      </c>
      <c r="T17" s="97" t="str">
        <f t="shared" si="1"/>
        <v/>
      </c>
      <c r="V17" s="17" t="s">
        <v>55</v>
      </c>
      <c r="W17" s="17">
        <f t="shared" si="2"/>
        <v>0</v>
      </c>
      <c r="X17" s="17">
        <f t="shared" si="3"/>
        <v>12</v>
      </c>
      <c r="Y17" s="17">
        <f t="shared" si="4"/>
        <v>0</v>
      </c>
      <c r="Z17" s="17">
        <f t="shared" si="5"/>
        <v>0</v>
      </c>
      <c r="AA17" s="17">
        <f t="shared" si="6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4"/>
      <c r="R18" s="95" t="str">
        <f t="shared" si="7"/>
        <v/>
      </c>
      <c r="S18" s="96" t="str">
        <f t="shared" si="0"/>
        <v/>
      </c>
      <c r="T18" s="97" t="str">
        <f t="shared" si="1"/>
        <v/>
      </c>
      <c r="V18" s="17" t="s">
        <v>59</v>
      </c>
      <c r="W18" s="17">
        <f t="shared" si="2"/>
        <v>0</v>
      </c>
      <c r="X18" s="17">
        <f t="shared" si="3"/>
        <v>12</v>
      </c>
      <c r="Y18" s="17">
        <f t="shared" si="4"/>
        <v>0</v>
      </c>
      <c r="Z18" s="17">
        <f t="shared" si="5"/>
        <v>0</v>
      </c>
      <c r="AA18" s="17">
        <f t="shared" si="6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17" t="s">
        <v>63</v>
      </c>
      <c r="W19" s="17">
        <f t="shared" si="2"/>
        <v>0</v>
      </c>
      <c r="X19" s="17">
        <f t="shared" si="3"/>
        <v>12</v>
      </c>
      <c r="Y19" s="17">
        <f t="shared" si="4"/>
        <v>0</v>
      </c>
      <c r="Z19" s="17">
        <f t="shared" si="5"/>
        <v>0</v>
      </c>
      <c r="AA19" s="17">
        <f t="shared" si="6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2"/>
      <c r="R20" s="73" t="str">
        <f t="shared" si="7"/>
        <v/>
      </c>
      <c r="S20" s="74" t="str">
        <f t="shared" si="0"/>
        <v/>
      </c>
      <c r="T20" s="75" t="str">
        <f t="shared" si="1"/>
        <v/>
      </c>
      <c r="V20" s="17" t="s">
        <v>67</v>
      </c>
      <c r="W20" s="17">
        <f t="shared" si="2"/>
        <v>0</v>
      </c>
      <c r="X20" s="17">
        <f t="shared" si="3"/>
        <v>12</v>
      </c>
      <c r="Y20" s="17">
        <f t="shared" si="4"/>
        <v>0</v>
      </c>
      <c r="Z20" s="17">
        <f t="shared" si="5"/>
        <v>0</v>
      </c>
      <c r="AA20" s="17">
        <f t="shared" si="6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6"/>
      <c r="R21" s="87" t="str">
        <f t="shared" si="7"/>
        <v/>
      </c>
      <c r="S21" s="88" t="str">
        <f t="shared" si="0"/>
        <v/>
      </c>
      <c r="T21" s="89" t="str">
        <f t="shared" si="1"/>
        <v/>
      </c>
      <c r="V21" s="17" t="s">
        <v>71</v>
      </c>
      <c r="W21" s="17">
        <f t="shared" si="2"/>
        <v>0</v>
      </c>
      <c r="X21" s="17">
        <f t="shared" si="3"/>
        <v>12</v>
      </c>
      <c r="Y21" s="17">
        <f t="shared" si="4"/>
        <v>0</v>
      </c>
      <c r="Z21" s="17">
        <f t="shared" si="5"/>
        <v>0</v>
      </c>
      <c r="AA21" s="17">
        <f t="shared" si="6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83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6"/>
      <c r="R22" s="87" t="str">
        <f t="shared" si="7"/>
        <v/>
      </c>
      <c r="S22" s="88" t="str">
        <f t="shared" si="0"/>
        <v/>
      </c>
      <c r="T22" s="89" t="str">
        <f t="shared" si="1"/>
        <v/>
      </c>
      <c r="V22" s="17" t="s">
        <v>74</v>
      </c>
      <c r="W22" s="17">
        <f t="shared" si="2"/>
        <v>0</v>
      </c>
      <c r="X22" s="17">
        <f t="shared" si="3"/>
        <v>12</v>
      </c>
      <c r="Y22" s="17">
        <f t="shared" si="4"/>
        <v>0</v>
      </c>
      <c r="Z22" s="17">
        <f t="shared" si="5"/>
        <v>0</v>
      </c>
      <c r="AA22" s="17">
        <f t="shared" si="6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6"/>
      <c r="R23" s="87" t="str">
        <f t="shared" si="7"/>
        <v/>
      </c>
      <c r="S23" s="88" t="str">
        <f t="shared" si="0"/>
        <v/>
      </c>
      <c r="T23" s="89" t="str">
        <f t="shared" si="1"/>
        <v/>
      </c>
      <c r="V23" s="17" t="s">
        <v>40</v>
      </c>
      <c r="W23" s="17">
        <f t="shared" si="2"/>
        <v>0</v>
      </c>
      <c r="X23" s="17">
        <f t="shared" si="3"/>
        <v>12</v>
      </c>
      <c r="Y23" s="17">
        <f t="shared" si="4"/>
        <v>0</v>
      </c>
      <c r="Z23" s="17">
        <f t="shared" si="5"/>
        <v>0</v>
      </c>
      <c r="AA23" s="17">
        <f t="shared" si="6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6"/>
      <c r="R24" s="87" t="str">
        <f t="shared" si="7"/>
        <v/>
      </c>
      <c r="S24" s="88" t="str">
        <f t="shared" si="0"/>
        <v/>
      </c>
      <c r="T24" s="89" t="str">
        <f t="shared" si="1"/>
        <v/>
      </c>
      <c r="V24" s="17" t="s">
        <v>40</v>
      </c>
      <c r="W24" s="17">
        <f t="shared" si="2"/>
        <v>0</v>
      </c>
      <c r="X24" s="17">
        <f t="shared" si="3"/>
        <v>12</v>
      </c>
      <c r="Y24" s="17">
        <f t="shared" si="4"/>
        <v>0</v>
      </c>
      <c r="Z24" s="17">
        <f t="shared" si="5"/>
        <v>0</v>
      </c>
      <c r="AA24" s="17">
        <f t="shared" si="6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6"/>
      <c r="R25" s="87" t="str">
        <f t="shared" si="7"/>
        <v/>
      </c>
      <c r="S25" s="88" t="str">
        <f t="shared" si="0"/>
        <v/>
      </c>
      <c r="T25" s="89" t="str">
        <f t="shared" si="1"/>
        <v/>
      </c>
      <c r="V25" s="17" t="s">
        <v>40</v>
      </c>
      <c r="W25" s="17">
        <f t="shared" si="2"/>
        <v>0</v>
      </c>
      <c r="X25" s="17">
        <f t="shared" si="3"/>
        <v>12</v>
      </c>
      <c r="Y25" s="17">
        <f t="shared" si="4"/>
        <v>0</v>
      </c>
      <c r="Z25" s="17">
        <f t="shared" si="5"/>
        <v>0</v>
      </c>
      <c r="AA25" s="17">
        <f t="shared" si="6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6"/>
      <c r="R26" s="87" t="str">
        <f t="shared" si="7"/>
        <v/>
      </c>
      <c r="S26" s="88" t="str">
        <f t="shared" si="0"/>
        <v/>
      </c>
      <c r="T26" s="89" t="str">
        <f t="shared" si="1"/>
        <v/>
      </c>
      <c r="V26" s="17" t="s">
        <v>40</v>
      </c>
      <c r="W26" s="17">
        <f t="shared" si="2"/>
        <v>0</v>
      </c>
      <c r="X26" s="17">
        <f t="shared" si="3"/>
        <v>12</v>
      </c>
      <c r="Y26" s="17">
        <f t="shared" si="4"/>
        <v>0</v>
      </c>
      <c r="Z26" s="17">
        <f t="shared" si="5"/>
        <v>0</v>
      </c>
      <c r="AA26" s="17">
        <f t="shared" si="6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4"/>
      <c r="R27" s="95" t="str">
        <f t="shared" si="7"/>
        <v/>
      </c>
      <c r="S27" s="96" t="str">
        <f t="shared" si="0"/>
        <v/>
      </c>
      <c r="T27" s="97" t="str">
        <f t="shared" si="1"/>
        <v/>
      </c>
      <c r="V27" s="17" t="s">
        <v>83</v>
      </c>
      <c r="W27" s="17">
        <f t="shared" si="2"/>
        <v>0</v>
      </c>
      <c r="X27" s="17">
        <f t="shared" si="3"/>
        <v>12</v>
      </c>
      <c r="Y27" s="17">
        <f t="shared" si="4"/>
        <v>0</v>
      </c>
      <c r="Z27" s="17">
        <f t="shared" si="5"/>
        <v>0</v>
      </c>
      <c r="AA27" s="17">
        <f t="shared" si="6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6"/>
      <c r="R28" s="87" t="str">
        <f t="shared" si="7"/>
        <v/>
      </c>
      <c r="S28" s="88" t="str">
        <f t="shared" si="0"/>
        <v/>
      </c>
      <c r="T28" s="89" t="str">
        <f t="shared" si="1"/>
        <v/>
      </c>
      <c r="V28" s="17" t="s">
        <v>74</v>
      </c>
      <c r="W28" s="17">
        <f t="shared" si="2"/>
        <v>0</v>
      </c>
      <c r="X28" s="17">
        <f t="shared" si="3"/>
        <v>12</v>
      </c>
      <c r="Y28" s="17">
        <f t="shared" si="4"/>
        <v>0</v>
      </c>
      <c r="Z28" s="17">
        <f t="shared" si="5"/>
        <v>0</v>
      </c>
      <c r="AA28" s="17">
        <f t="shared" si="6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6"/>
      <c r="R29" s="87" t="str">
        <f t="shared" si="7"/>
        <v/>
      </c>
      <c r="S29" s="88" t="str">
        <f t="shared" si="0"/>
        <v/>
      </c>
      <c r="T29" s="89" t="str">
        <f t="shared" si="1"/>
        <v/>
      </c>
      <c r="V29" s="17" t="s">
        <v>40</v>
      </c>
      <c r="W29" s="17">
        <f t="shared" si="2"/>
        <v>0</v>
      </c>
      <c r="X29" s="17">
        <f t="shared" si="3"/>
        <v>12</v>
      </c>
      <c r="Y29" s="17">
        <f t="shared" si="4"/>
        <v>0</v>
      </c>
      <c r="Z29" s="17">
        <f t="shared" si="5"/>
        <v>0</v>
      </c>
      <c r="AA29" s="17">
        <f t="shared" si="6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6"/>
      <c r="R30" s="87" t="str">
        <f t="shared" si="7"/>
        <v/>
      </c>
      <c r="S30" s="88" t="str">
        <f t="shared" si="0"/>
        <v/>
      </c>
      <c r="T30" s="89" t="str">
        <f t="shared" si="1"/>
        <v/>
      </c>
      <c r="V30" s="17" t="s">
        <v>167</v>
      </c>
      <c r="W30" s="17">
        <f t="shared" si="2"/>
        <v>0</v>
      </c>
      <c r="X30" s="17">
        <f t="shared" si="3"/>
        <v>12</v>
      </c>
      <c r="Y30" s="17">
        <f t="shared" si="4"/>
        <v>0</v>
      </c>
      <c r="Z30" s="17">
        <f t="shared" si="5"/>
        <v>0</v>
      </c>
      <c r="AA30" s="17">
        <f t="shared" si="6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6"/>
      <c r="R31" s="87" t="str">
        <f t="shared" si="7"/>
        <v/>
      </c>
      <c r="S31" s="88" t="str">
        <f t="shared" si="0"/>
        <v/>
      </c>
      <c r="T31" s="89" t="str">
        <f t="shared" si="1"/>
        <v/>
      </c>
      <c r="V31" s="17" t="s">
        <v>40</v>
      </c>
      <c r="W31" s="17">
        <f t="shared" si="2"/>
        <v>0</v>
      </c>
      <c r="X31" s="17">
        <f t="shared" si="3"/>
        <v>12</v>
      </c>
      <c r="Y31" s="17">
        <f t="shared" si="4"/>
        <v>0</v>
      </c>
      <c r="Z31" s="17">
        <f t="shared" si="5"/>
        <v>0</v>
      </c>
      <c r="AA31" s="17">
        <f t="shared" si="6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6"/>
      <c r="R32" s="87" t="str">
        <f t="shared" si="7"/>
        <v/>
      </c>
      <c r="S32" s="88" t="str">
        <f t="shared" si="0"/>
        <v/>
      </c>
      <c r="T32" s="89" t="str">
        <f t="shared" si="1"/>
        <v/>
      </c>
      <c r="V32" s="17" t="s">
        <v>40</v>
      </c>
      <c r="W32" s="17">
        <f t="shared" si="2"/>
        <v>0</v>
      </c>
      <c r="X32" s="17">
        <f t="shared" si="3"/>
        <v>12</v>
      </c>
      <c r="Y32" s="17">
        <f t="shared" si="4"/>
        <v>0</v>
      </c>
      <c r="Z32" s="17">
        <f t="shared" si="5"/>
        <v>0</v>
      </c>
      <c r="AA32" s="17">
        <f t="shared" si="6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83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6"/>
      <c r="R33" s="87" t="str">
        <f t="shared" si="7"/>
        <v/>
      </c>
      <c r="S33" s="88" t="str">
        <f t="shared" si="0"/>
        <v/>
      </c>
      <c r="T33" s="89" t="str">
        <f t="shared" si="1"/>
        <v/>
      </c>
      <c r="V33" s="17" t="s">
        <v>40</v>
      </c>
      <c r="W33" s="17">
        <f t="shared" si="2"/>
        <v>0</v>
      </c>
      <c r="X33" s="17">
        <f t="shared" si="3"/>
        <v>12</v>
      </c>
      <c r="Y33" s="17">
        <f t="shared" si="4"/>
        <v>0</v>
      </c>
      <c r="Z33" s="17">
        <f t="shared" si="5"/>
        <v>0</v>
      </c>
      <c r="AA33" s="17">
        <f t="shared" si="6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/>
      <c r="R34" s="95" t="str">
        <f t="shared" si="7"/>
        <v/>
      </c>
      <c r="S34" s="96" t="str">
        <f t="shared" si="0"/>
        <v/>
      </c>
      <c r="T34" s="97" t="str">
        <f t="shared" si="1"/>
        <v/>
      </c>
      <c r="V34" s="17" t="s">
        <v>167</v>
      </c>
      <c r="W34" s="17">
        <f t="shared" si="2"/>
        <v>0</v>
      </c>
      <c r="X34" s="17">
        <f t="shared" si="3"/>
        <v>12</v>
      </c>
      <c r="Y34" s="17">
        <f t="shared" si="4"/>
        <v>0</v>
      </c>
      <c r="Z34" s="17">
        <f t="shared" si="5"/>
        <v>0</v>
      </c>
      <c r="AA34" s="17">
        <f t="shared" si="6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/>
      <c r="R35" s="87" t="str">
        <f t="shared" si="7"/>
        <v/>
      </c>
      <c r="S35" s="88" t="str">
        <f t="shared" si="0"/>
        <v/>
      </c>
      <c r="T35" s="89" t="str">
        <f t="shared" si="1"/>
        <v/>
      </c>
      <c r="V35" s="17" t="s">
        <v>40</v>
      </c>
      <c r="W35" s="17">
        <f t="shared" si="2"/>
        <v>0</v>
      </c>
      <c r="X35" s="17">
        <f t="shared" si="3"/>
        <v>12</v>
      </c>
      <c r="Y35" s="17">
        <f t="shared" si="4"/>
        <v>0</v>
      </c>
      <c r="Z35" s="17">
        <f t="shared" si="5"/>
        <v>0</v>
      </c>
      <c r="AA35" s="17">
        <f t="shared" si="6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8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6"/>
      <c r="R36" s="87" t="str">
        <f t="shared" si="7"/>
        <v/>
      </c>
      <c r="S36" s="88" t="str">
        <f t="shared" si="0"/>
        <v/>
      </c>
      <c r="T36" s="89" t="str">
        <f t="shared" si="1"/>
        <v/>
      </c>
      <c r="V36" s="17" t="s">
        <v>40</v>
      </c>
      <c r="W36" s="17">
        <f t="shared" si="2"/>
        <v>0</v>
      </c>
      <c r="X36" s="17">
        <f t="shared" si="3"/>
        <v>12</v>
      </c>
      <c r="Y36" s="17">
        <f t="shared" si="4"/>
        <v>0</v>
      </c>
      <c r="Z36" s="17">
        <f t="shared" si="5"/>
        <v>0</v>
      </c>
      <c r="AA36" s="17">
        <f t="shared" si="6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  <c r="R37" s="87" t="str">
        <f t="shared" si="7"/>
        <v/>
      </c>
      <c r="S37" s="88" t="str">
        <f t="shared" si="0"/>
        <v/>
      </c>
      <c r="T37" s="89" t="str">
        <f t="shared" si="1"/>
        <v/>
      </c>
      <c r="V37" s="17" t="s">
        <v>103</v>
      </c>
      <c r="W37" s="17">
        <f t="shared" si="2"/>
        <v>0</v>
      </c>
      <c r="X37" s="17">
        <f t="shared" si="3"/>
        <v>12</v>
      </c>
      <c r="Y37" s="17">
        <f t="shared" si="4"/>
        <v>0</v>
      </c>
      <c r="Z37" s="17">
        <f t="shared" si="5"/>
        <v>0</v>
      </c>
      <c r="AA37" s="17">
        <f t="shared" si="6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  <c r="R38" s="95" t="str">
        <f t="shared" si="7"/>
        <v/>
      </c>
      <c r="S38" s="96" t="str">
        <f t="shared" si="0"/>
        <v/>
      </c>
      <c r="T38" s="97" t="str">
        <f t="shared" si="1"/>
        <v/>
      </c>
      <c r="V38" s="17" t="s">
        <v>106</v>
      </c>
      <c r="W38" s="17">
        <f t="shared" si="2"/>
        <v>0</v>
      </c>
      <c r="X38" s="17">
        <f t="shared" si="3"/>
        <v>12</v>
      </c>
      <c r="Y38" s="17">
        <f t="shared" si="4"/>
        <v>0</v>
      </c>
      <c r="Z38" s="17">
        <f t="shared" si="5"/>
        <v>0</v>
      </c>
      <c r="AA38" s="17">
        <f t="shared" si="6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4"/>
      <c r="R39" s="95" t="str">
        <f t="shared" si="7"/>
        <v/>
      </c>
      <c r="S39" s="96" t="str">
        <f t="shared" si="0"/>
        <v/>
      </c>
      <c r="T39" s="97" t="str">
        <f t="shared" si="1"/>
        <v/>
      </c>
      <c r="V39" s="17" t="s">
        <v>106</v>
      </c>
      <c r="W39" s="17">
        <f t="shared" si="2"/>
        <v>0</v>
      </c>
      <c r="X39" s="17">
        <f t="shared" si="3"/>
        <v>12</v>
      </c>
      <c r="Y39" s="17">
        <f t="shared" si="4"/>
        <v>0</v>
      </c>
      <c r="Z39" s="17">
        <f t="shared" si="5"/>
        <v>0</v>
      </c>
      <c r="AA39" s="17">
        <f t="shared" si="6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4"/>
      <c r="R40" s="95" t="str">
        <f t="shared" si="7"/>
        <v/>
      </c>
      <c r="S40" s="96" t="str">
        <f t="shared" si="0"/>
        <v/>
      </c>
      <c r="T40" s="97" t="str">
        <f t="shared" si="1"/>
        <v/>
      </c>
      <c r="V40" s="17" t="s">
        <v>112</v>
      </c>
      <c r="W40" s="17">
        <f t="shared" si="2"/>
        <v>0</v>
      </c>
      <c r="X40" s="17">
        <f t="shared" si="3"/>
        <v>12</v>
      </c>
      <c r="Y40" s="17">
        <f t="shared" si="4"/>
        <v>0</v>
      </c>
      <c r="Z40" s="17">
        <f t="shared" si="5"/>
        <v>0</v>
      </c>
      <c r="AA40" s="17">
        <f t="shared" si="6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4"/>
      <c r="R41" s="95" t="str">
        <f t="shared" si="7"/>
        <v/>
      </c>
      <c r="S41" s="96" t="str">
        <f t="shared" si="0"/>
        <v/>
      </c>
      <c r="T41" s="97" t="str">
        <f t="shared" si="1"/>
        <v/>
      </c>
      <c r="V41" s="17" t="s">
        <v>106</v>
      </c>
      <c r="W41" s="17">
        <f t="shared" si="2"/>
        <v>0</v>
      </c>
      <c r="X41" s="17">
        <f t="shared" si="3"/>
        <v>12</v>
      </c>
      <c r="Y41" s="17">
        <f t="shared" si="4"/>
        <v>0</v>
      </c>
      <c r="Z41" s="17">
        <f t="shared" si="5"/>
        <v>0</v>
      </c>
      <c r="AA41" s="17">
        <f t="shared" si="6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17" t="s">
        <v>63</v>
      </c>
      <c r="W42" s="17">
        <f t="shared" si="2"/>
        <v>0</v>
      </c>
      <c r="X42" s="17">
        <f t="shared" si="3"/>
        <v>12</v>
      </c>
      <c r="Y42" s="17">
        <f t="shared" si="4"/>
        <v>0</v>
      </c>
      <c r="Z42" s="17">
        <f t="shared" si="5"/>
        <v>0</v>
      </c>
      <c r="AA42" s="17">
        <f t="shared" si="6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6"/>
      <c r="R43" s="87" t="str">
        <f t="shared" si="7"/>
        <v/>
      </c>
      <c r="S43" s="88" t="str">
        <f t="shared" si="0"/>
        <v/>
      </c>
      <c r="T43" s="89" t="str">
        <f t="shared" si="1"/>
        <v/>
      </c>
      <c r="V43" s="17" t="s">
        <v>71</v>
      </c>
      <c r="W43" s="17">
        <f t="shared" si="2"/>
        <v>0</v>
      </c>
      <c r="X43" s="17">
        <f t="shared" si="3"/>
        <v>12</v>
      </c>
      <c r="Y43" s="17">
        <f t="shared" si="4"/>
        <v>0</v>
      </c>
      <c r="Z43" s="17">
        <f t="shared" si="5"/>
        <v>0</v>
      </c>
      <c r="AA43" s="17">
        <f t="shared" si="6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60">
        <v>7.6</v>
      </c>
      <c r="G44" s="61">
        <v>7.7</v>
      </c>
      <c r="H44" s="99">
        <v>8</v>
      </c>
      <c r="I44" s="61">
        <v>7.3</v>
      </c>
      <c r="J44" s="99">
        <v>7.4</v>
      </c>
      <c r="K44" s="61">
        <v>7.6</v>
      </c>
      <c r="L44" s="61">
        <v>7.3</v>
      </c>
      <c r="M44" s="61">
        <v>7.8</v>
      </c>
      <c r="N44" s="99">
        <v>7.9</v>
      </c>
      <c r="O44" s="99">
        <v>8</v>
      </c>
      <c r="P44" s="61">
        <v>8.5</v>
      </c>
      <c r="Q44" s="101">
        <v>8</v>
      </c>
      <c r="R44" s="102">
        <f t="shared" si="7"/>
        <v>7.3</v>
      </c>
      <c r="S44" s="103">
        <f t="shared" si="0"/>
        <v>8.5</v>
      </c>
      <c r="T44" s="104">
        <f t="shared" si="1"/>
        <v>7.7583333333333329</v>
      </c>
      <c r="V44" s="17" t="s">
        <v>120</v>
      </c>
      <c r="W44" s="17">
        <f t="shared" si="2"/>
        <v>0</v>
      </c>
      <c r="X44" s="17">
        <f t="shared" si="3"/>
        <v>0</v>
      </c>
      <c r="Y44" s="17">
        <f t="shared" si="4"/>
        <v>12</v>
      </c>
      <c r="Z44" s="17">
        <f t="shared" si="5"/>
        <v>7.3</v>
      </c>
      <c r="AA44" s="17">
        <f t="shared" si="6"/>
        <v>8.5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110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2"/>
      <c r="R45" s="113" t="str">
        <f t="shared" si="7"/>
        <v/>
      </c>
      <c r="S45" s="114" t="str">
        <f t="shared" si="0"/>
        <v/>
      </c>
      <c r="T45" s="115" t="str">
        <f t="shared" si="1"/>
        <v/>
      </c>
      <c r="V45" s="17" t="s">
        <v>124</v>
      </c>
      <c r="W45" s="17">
        <f t="shared" si="2"/>
        <v>0</v>
      </c>
      <c r="X45" s="17">
        <f t="shared" si="3"/>
        <v>12</v>
      </c>
      <c r="Y45" s="17">
        <f t="shared" si="4"/>
        <v>0</v>
      </c>
      <c r="Z45" s="17">
        <f t="shared" si="5"/>
        <v>0</v>
      </c>
      <c r="AA45" s="17">
        <f t="shared" si="6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11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3" t="str">
        <f t="shared" si="7"/>
        <v/>
      </c>
      <c r="S46" s="114" t="str">
        <f t="shared" si="0"/>
        <v/>
      </c>
      <c r="T46" s="115" t="str">
        <f t="shared" si="1"/>
        <v/>
      </c>
      <c r="V46" s="17" t="s">
        <v>124</v>
      </c>
      <c r="W46" s="17">
        <f t="shared" si="2"/>
        <v>0</v>
      </c>
      <c r="X46" s="17">
        <f t="shared" si="3"/>
        <v>12</v>
      </c>
      <c r="Y46" s="17">
        <f t="shared" si="4"/>
        <v>0</v>
      </c>
      <c r="Z46" s="17">
        <f t="shared" si="5"/>
        <v>0</v>
      </c>
      <c r="AA46" s="17">
        <f t="shared" si="6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4"/>
      <c r="R47" s="95" t="str">
        <f t="shared" si="7"/>
        <v/>
      </c>
      <c r="S47" s="96" t="str">
        <f t="shared" si="0"/>
        <v/>
      </c>
      <c r="T47" s="97" t="str">
        <f t="shared" si="1"/>
        <v/>
      </c>
      <c r="V47" s="17" t="s">
        <v>55</v>
      </c>
      <c r="W47" s="17">
        <f t="shared" si="2"/>
        <v>0</v>
      </c>
      <c r="X47" s="17">
        <f t="shared" si="3"/>
        <v>12</v>
      </c>
      <c r="Y47" s="17">
        <f t="shared" si="4"/>
        <v>0</v>
      </c>
      <c r="Z47" s="17">
        <f t="shared" si="5"/>
        <v>0</v>
      </c>
      <c r="AA47" s="17">
        <f t="shared" si="6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9"/>
      <c r="R48" s="80" t="str">
        <f t="shared" si="7"/>
        <v/>
      </c>
      <c r="S48" s="81" t="str">
        <f t="shared" si="0"/>
        <v/>
      </c>
      <c r="T48" s="82" t="str">
        <f t="shared" si="1"/>
        <v/>
      </c>
      <c r="V48" s="17" t="s">
        <v>132</v>
      </c>
      <c r="W48" s="17">
        <f t="shared" si="2"/>
        <v>0</v>
      </c>
      <c r="X48" s="17">
        <f t="shared" si="3"/>
        <v>12</v>
      </c>
      <c r="Y48" s="17">
        <f t="shared" si="4"/>
        <v>0</v>
      </c>
      <c r="Z48" s="17">
        <f t="shared" si="5"/>
        <v>0</v>
      </c>
      <c r="AA48" s="17">
        <f t="shared" si="6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9"/>
      <c r="R49" s="80" t="str">
        <f t="shared" si="7"/>
        <v/>
      </c>
      <c r="S49" s="81" t="str">
        <f t="shared" si="0"/>
        <v/>
      </c>
      <c r="T49" s="82" t="str">
        <f t="shared" si="1"/>
        <v/>
      </c>
      <c r="V49" s="17" t="s">
        <v>132</v>
      </c>
      <c r="W49" s="17">
        <f t="shared" si="2"/>
        <v>0</v>
      </c>
      <c r="X49" s="17">
        <f t="shared" si="3"/>
        <v>12</v>
      </c>
      <c r="Y49" s="17">
        <f t="shared" si="4"/>
        <v>0</v>
      </c>
      <c r="Z49" s="17">
        <f t="shared" si="5"/>
        <v>0</v>
      </c>
      <c r="AA49" s="17">
        <f t="shared" si="6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6"/>
      <c r="R50" s="87" t="str">
        <f t="shared" si="7"/>
        <v/>
      </c>
      <c r="S50" s="88" t="str">
        <f t="shared" si="0"/>
        <v/>
      </c>
      <c r="T50" s="89" t="str">
        <f t="shared" si="1"/>
        <v/>
      </c>
      <c r="V50" s="17" t="s">
        <v>71</v>
      </c>
      <c r="W50" s="17">
        <f t="shared" si="2"/>
        <v>0</v>
      </c>
      <c r="X50" s="17">
        <f t="shared" si="3"/>
        <v>12</v>
      </c>
      <c r="Y50" s="17">
        <f t="shared" si="4"/>
        <v>0</v>
      </c>
      <c r="Z50" s="17">
        <f t="shared" si="5"/>
        <v>0</v>
      </c>
      <c r="AA50" s="17">
        <f t="shared" si="6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2"/>
      <c r="R51" s="73" t="str">
        <f t="shared" si="7"/>
        <v/>
      </c>
      <c r="S51" s="74" t="str">
        <f t="shared" si="0"/>
        <v/>
      </c>
      <c r="T51" s="75" t="str">
        <f t="shared" si="1"/>
        <v/>
      </c>
      <c r="V51" s="17" t="s">
        <v>138</v>
      </c>
      <c r="W51" s="17">
        <f t="shared" si="2"/>
        <v>0</v>
      </c>
      <c r="X51" s="17">
        <f t="shared" si="3"/>
        <v>12</v>
      </c>
      <c r="Y51" s="17">
        <f t="shared" si="4"/>
        <v>0</v>
      </c>
      <c r="Z51" s="17">
        <f t="shared" si="5"/>
        <v>0</v>
      </c>
      <c r="AA51" s="17">
        <f t="shared" si="6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60">
        <v>0.3</v>
      </c>
      <c r="G52" s="61">
        <v>0.4</v>
      </c>
      <c r="H52" s="61">
        <v>0.4</v>
      </c>
      <c r="I52" s="99">
        <v>0.5</v>
      </c>
      <c r="J52" s="61">
        <v>0.6</v>
      </c>
      <c r="K52" s="61">
        <v>0.4</v>
      </c>
      <c r="L52" s="61">
        <v>0.3</v>
      </c>
      <c r="M52" s="99">
        <v>0.3</v>
      </c>
      <c r="N52" s="99" t="s">
        <v>142</v>
      </c>
      <c r="O52" s="99">
        <v>0.4</v>
      </c>
      <c r="P52" s="99">
        <v>0.3</v>
      </c>
      <c r="Q52" s="101" t="s">
        <v>142</v>
      </c>
      <c r="R52" s="102" t="str">
        <f t="shared" si="7"/>
        <v>0.3未満</v>
      </c>
      <c r="S52" s="103">
        <f t="shared" si="0"/>
        <v>0.6</v>
      </c>
      <c r="T52" s="75">
        <f>IF(R111&gt;AC52,R111,V52)</f>
        <v>0.37499999999999994</v>
      </c>
      <c r="V52" s="17" t="s">
        <v>142</v>
      </c>
      <c r="W52" s="17">
        <f t="shared" si="2"/>
        <v>2</v>
      </c>
      <c r="X52" s="17">
        <f t="shared" si="3"/>
        <v>0</v>
      </c>
      <c r="Y52" s="17">
        <f t="shared" si="4"/>
        <v>10</v>
      </c>
      <c r="Z52" s="17">
        <f t="shared" si="5"/>
        <v>0.3</v>
      </c>
      <c r="AA52" s="17">
        <f t="shared" si="6"/>
        <v>0.6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1">
        <v>7.3</v>
      </c>
      <c r="G53" s="61">
        <v>7.38</v>
      </c>
      <c r="H53" s="92">
        <v>7.33</v>
      </c>
      <c r="I53" s="92">
        <v>7.29</v>
      </c>
      <c r="J53" s="92">
        <v>7.25</v>
      </c>
      <c r="K53" s="92">
        <v>7.41</v>
      </c>
      <c r="L53" s="92">
        <v>7.4</v>
      </c>
      <c r="M53" s="92">
        <v>7.43</v>
      </c>
      <c r="N53" s="61">
        <v>7.47</v>
      </c>
      <c r="O53" s="92">
        <v>7.2</v>
      </c>
      <c r="P53" s="61">
        <v>7.16</v>
      </c>
      <c r="Q53" s="94">
        <v>7.3</v>
      </c>
      <c r="R53" s="95">
        <f t="shared" si="7"/>
        <v>7.16</v>
      </c>
      <c r="S53" s="96">
        <f t="shared" si="0"/>
        <v>7.47</v>
      </c>
      <c r="T53" s="97">
        <f t="shared" si="1"/>
        <v>7.3266666666666653</v>
      </c>
      <c r="W53" s="17">
        <f t="shared" si="2"/>
        <v>0</v>
      </c>
      <c r="X53" s="17">
        <f t="shared" si="3"/>
        <v>0</v>
      </c>
      <c r="Y53" s="17">
        <f t="shared" si="4"/>
        <v>12</v>
      </c>
      <c r="Z53" s="17">
        <f t="shared" si="5"/>
        <v>7.16</v>
      </c>
      <c r="AA53" s="17">
        <f t="shared" si="6"/>
        <v>7.47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174</v>
      </c>
      <c r="G54" s="61" t="s">
        <v>174</v>
      </c>
      <c r="H54" s="61" t="s">
        <v>174</v>
      </c>
      <c r="I54" s="61" t="s">
        <v>174</v>
      </c>
      <c r="J54" s="61" t="s">
        <v>174</v>
      </c>
      <c r="K54" s="61" t="s">
        <v>174</v>
      </c>
      <c r="L54" s="61" t="s">
        <v>174</v>
      </c>
      <c r="M54" s="61" t="s">
        <v>174</v>
      </c>
      <c r="N54" s="61" t="s">
        <v>174</v>
      </c>
      <c r="O54" s="61" t="s">
        <v>174</v>
      </c>
      <c r="P54" s="61" t="s">
        <v>174</v>
      </c>
      <c r="Q54" s="63" t="s">
        <v>174</v>
      </c>
      <c r="R54" s="64"/>
      <c r="S54" s="65"/>
      <c r="T54" s="66"/>
      <c r="W54" s="17">
        <f t="shared" si="2"/>
        <v>0</v>
      </c>
      <c r="X54" s="17">
        <f t="shared" si="3"/>
        <v>0</v>
      </c>
      <c r="Y54" s="17">
        <f t="shared" si="4"/>
        <v>12</v>
      </c>
      <c r="Z54" s="17">
        <f t="shared" si="5"/>
        <v>0</v>
      </c>
      <c r="AA54" s="17">
        <f t="shared" si="6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174</v>
      </c>
      <c r="G55" s="61" t="s">
        <v>174</v>
      </c>
      <c r="H55" s="61" t="s">
        <v>174</v>
      </c>
      <c r="I55" s="61" t="s">
        <v>174</v>
      </c>
      <c r="J55" s="61" t="s">
        <v>174</v>
      </c>
      <c r="K55" s="61" t="s">
        <v>174</v>
      </c>
      <c r="L55" s="61" t="s">
        <v>174</v>
      </c>
      <c r="M55" s="61" t="s">
        <v>174</v>
      </c>
      <c r="N55" s="61" t="s">
        <v>174</v>
      </c>
      <c r="O55" s="61" t="s">
        <v>174</v>
      </c>
      <c r="P55" s="61" t="s">
        <v>174</v>
      </c>
      <c r="Q55" s="63" t="s">
        <v>174</v>
      </c>
      <c r="R55" s="64"/>
      <c r="S55" s="65"/>
      <c r="T55" s="66"/>
      <c r="W55" s="17">
        <f t="shared" si="2"/>
        <v>0</v>
      </c>
      <c r="X55" s="17">
        <f t="shared" si="3"/>
        <v>0</v>
      </c>
      <c r="Y55" s="17">
        <f t="shared" si="4"/>
        <v>12</v>
      </c>
      <c r="Z55" s="17">
        <f t="shared" si="5"/>
        <v>0</v>
      </c>
      <c r="AA55" s="17">
        <f t="shared" si="6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9" t="s">
        <v>124</v>
      </c>
      <c r="G56" s="99" t="s">
        <v>124</v>
      </c>
      <c r="H56" s="99" t="s">
        <v>124</v>
      </c>
      <c r="I56" s="99" t="s">
        <v>124</v>
      </c>
      <c r="J56" s="99" t="s">
        <v>124</v>
      </c>
      <c r="K56" s="99" t="s">
        <v>124</v>
      </c>
      <c r="L56" s="99" t="s">
        <v>124</v>
      </c>
      <c r="M56" s="99" t="s">
        <v>124</v>
      </c>
      <c r="N56" s="99" t="s">
        <v>124</v>
      </c>
      <c r="O56" s="99" t="s">
        <v>124</v>
      </c>
      <c r="P56" s="99" t="s">
        <v>124</v>
      </c>
      <c r="Q56" s="101" t="s">
        <v>124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17" t="s">
        <v>168</v>
      </c>
      <c r="W56" s="17">
        <f t="shared" si="2"/>
        <v>12</v>
      </c>
      <c r="X56" s="17">
        <f t="shared" si="3"/>
        <v>0</v>
      </c>
      <c r="Y56" s="17">
        <f t="shared" si="4"/>
        <v>0</v>
      </c>
      <c r="Z56" s="17">
        <f t="shared" si="5"/>
        <v>0</v>
      </c>
      <c r="AA56" s="17">
        <f t="shared" si="6"/>
        <v>0</v>
      </c>
      <c r="AC56" s="17">
        <v>1</v>
      </c>
    </row>
    <row r="57" spans="1:29" ht="14.25" thickBot="1" x14ac:dyDescent="0.2">
      <c r="A57" s="46"/>
      <c r="B57" s="119">
        <v>51</v>
      </c>
      <c r="C57" s="120" t="s">
        <v>153</v>
      </c>
      <c r="D57" s="4" t="s">
        <v>154</v>
      </c>
      <c r="E57" s="121" t="s">
        <v>155</v>
      </c>
      <c r="F57" s="122" t="s">
        <v>63</v>
      </c>
      <c r="G57" s="122" t="s">
        <v>63</v>
      </c>
      <c r="H57" s="122" t="s">
        <v>63</v>
      </c>
      <c r="I57" s="122" t="s">
        <v>63</v>
      </c>
      <c r="J57" s="122" t="s">
        <v>63</v>
      </c>
      <c r="K57" s="122" t="s">
        <v>63</v>
      </c>
      <c r="L57" s="152" t="s">
        <v>63</v>
      </c>
      <c r="M57" s="122" t="s">
        <v>63</v>
      </c>
      <c r="N57" s="122" t="s">
        <v>63</v>
      </c>
      <c r="O57" s="122" t="s">
        <v>63</v>
      </c>
      <c r="P57" s="122" t="s">
        <v>63</v>
      </c>
      <c r="Q57" s="124" t="s">
        <v>63</v>
      </c>
      <c r="R57" s="125" t="str">
        <f t="shared" si="7"/>
        <v>0.1未満</v>
      </c>
      <c r="S57" s="126" t="str">
        <f t="shared" si="0"/>
        <v>0.1未満</v>
      </c>
      <c r="T57" s="127" t="str">
        <f t="shared" si="1"/>
        <v>0.1未満</v>
      </c>
      <c r="V57" s="17" t="s">
        <v>170</v>
      </c>
      <c r="W57" s="17">
        <f t="shared" si="2"/>
        <v>12</v>
      </c>
      <c r="X57" s="17">
        <f t="shared" si="3"/>
        <v>0</v>
      </c>
      <c r="Y57" s="17">
        <f t="shared" si="4"/>
        <v>0</v>
      </c>
      <c r="Z57" s="17">
        <f t="shared" si="5"/>
        <v>0</v>
      </c>
      <c r="AA57" s="17">
        <f t="shared" si="6"/>
        <v>0</v>
      </c>
      <c r="AC57" s="17">
        <v>0.1</v>
      </c>
    </row>
    <row r="58" spans="1:29" ht="14.25" thickBot="1" x14ac:dyDescent="0.2">
      <c r="A58" s="46"/>
      <c r="B58" s="128"/>
      <c r="C58" s="120" t="s">
        <v>157</v>
      </c>
      <c r="D58" s="4" t="s">
        <v>61</v>
      </c>
      <c r="E58" s="121" t="s">
        <v>171</v>
      </c>
      <c r="F58" s="129">
        <v>0.4</v>
      </c>
      <c r="G58" s="130">
        <v>0.3</v>
      </c>
      <c r="H58" s="130">
        <v>0.2</v>
      </c>
      <c r="I58" s="130">
        <v>0.2</v>
      </c>
      <c r="J58" s="130">
        <v>0.1</v>
      </c>
      <c r="K58" s="130">
        <v>0.2</v>
      </c>
      <c r="L58" s="153">
        <v>0.2</v>
      </c>
      <c r="M58" s="130">
        <v>0.2</v>
      </c>
      <c r="N58" s="130">
        <v>0.5</v>
      </c>
      <c r="O58" s="130">
        <v>0.3</v>
      </c>
      <c r="P58" s="130">
        <v>0.3</v>
      </c>
      <c r="Q58" s="132">
        <v>0.4</v>
      </c>
      <c r="R58" s="133">
        <f t="shared" si="7"/>
        <v>0.1</v>
      </c>
      <c r="S58" s="134">
        <f t="shared" si="0"/>
        <v>0.5</v>
      </c>
      <c r="T58" s="135" t="str">
        <f t="shared" si="1"/>
        <v>1未満</v>
      </c>
      <c r="V58" s="17" t="s">
        <v>124</v>
      </c>
      <c r="W58" s="17">
        <f t="shared" si="2"/>
        <v>0</v>
      </c>
      <c r="X58" s="17">
        <f t="shared" si="3"/>
        <v>0</v>
      </c>
      <c r="Y58" s="17">
        <f t="shared" si="4"/>
        <v>12</v>
      </c>
      <c r="Z58" s="17">
        <f t="shared" si="5"/>
        <v>0.1</v>
      </c>
      <c r="AA58" s="17">
        <f t="shared" si="6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6" t="s">
        <v>159</v>
      </c>
    </row>
    <row r="62" spans="1:29" ht="13.5" hidden="1" customHeight="1" x14ac:dyDescent="0.15">
      <c r="B62" s="137"/>
      <c r="C62" s="138"/>
      <c r="D62" s="138"/>
      <c r="E62" s="13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9"/>
    </row>
    <row r="63" spans="1:29" hidden="1" x14ac:dyDescent="0.15">
      <c r="B63" s="137" t="s">
        <v>18</v>
      </c>
      <c r="C63" s="138"/>
      <c r="D63" s="26" t="s">
        <v>172</v>
      </c>
      <c r="E63" s="26" t="s">
        <v>172</v>
      </c>
      <c r="F63" s="29">
        <f>F4</f>
        <v>44671</v>
      </c>
      <c r="G63" s="29">
        <f t="shared" ref="G63:Q64" si="8">G4</f>
        <v>44699</v>
      </c>
      <c r="H63" s="29">
        <f t="shared" si="8"/>
        <v>44727</v>
      </c>
      <c r="I63" s="29">
        <f t="shared" si="8"/>
        <v>44756</v>
      </c>
      <c r="J63" s="29">
        <f t="shared" si="8"/>
        <v>44790</v>
      </c>
      <c r="K63" s="29">
        <f t="shared" si="8"/>
        <v>44825</v>
      </c>
      <c r="L63" s="29">
        <f t="shared" si="8"/>
        <v>44853</v>
      </c>
      <c r="M63" s="29">
        <f t="shared" si="8"/>
        <v>44881</v>
      </c>
      <c r="N63" s="29">
        <f t="shared" si="8"/>
        <v>44916</v>
      </c>
      <c r="O63" s="29">
        <f t="shared" si="8"/>
        <v>44944</v>
      </c>
      <c r="P63" s="29">
        <f t="shared" si="8"/>
        <v>44972</v>
      </c>
      <c r="Q63" s="29">
        <f t="shared" si="8"/>
        <v>44993</v>
      </c>
      <c r="R63" s="141"/>
    </row>
    <row r="64" spans="1:29" hidden="1" x14ac:dyDescent="0.15">
      <c r="B64" s="137" t="s">
        <v>20</v>
      </c>
      <c r="C64" s="138"/>
      <c r="D64" s="26" t="s">
        <v>172</v>
      </c>
      <c r="E64" s="26" t="s">
        <v>172</v>
      </c>
      <c r="F64" s="142">
        <f>F5</f>
        <v>11.5</v>
      </c>
      <c r="G64" s="142">
        <f t="shared" si="8"/>
        <v>14</v>
      </c>
      <c r="H64" s="142">
        <f t="shared" si="8"/>
        <v>16.5</v>
      </c>
      <c r="I64" s="142">
        <f t="shared" si="8"/>
        <v>17</v>
      </c>
      <c r="J64" s="142">
        <f t="shared" si="8"/>
        <v>20.5</v>
      </c>
      <c r="K64" s="142">
        <f t="shared" si="8"/>
        <v>20</v>
      </c>
      <c r="L64" s="142">
        <f t="shared" si="8"/>
        <v>17</v>
      </c>
      <c r="M64" s="142">
        <f t="shared" si="8"/>
        <v>14</v>
      </c>
      <c r="N64" s="142">
        <f t="shared" si="8"/>
        <v>8</v>
      </c>
      <c r="O64" s="142">
        <f t="shared" si="8"/>
        <v>8</v>
      </c>
      <c r="P64" s="142">
        <f t="shared" si="8"/>
        <v>7</v>
      </c>
      <c r="Q64" s="142">
        <f t="shared" si="8"/>
        <v>8</v>
      </c>
      <c r="R64" s="141">
        <f>IF(AND(F64="",G64="",H64="",I64="",J64="",K64="",L64="",M64="",N64="",O64="",P64="",Q64=""),"",AVERAGE(F64:Q64))</f>
        <v>13.458333333333334</v>
      </c>
    </row>
    <row r="65" spans="2:18" hidden="1" x14ac:dyDescent="0.15">
      <c r="B65" s="137" t="s">
        <v>21</v>
      </c>
      <c r="C65" s="138"/>
      <c r="D65" s="26" t="s">
        <v>160</v>
      </c>
      <c r="E65" s="26" t="s">
        <v>160</v>
      </c>
      <c r="F65" s="142">
        <f t="shared" ref="F65:Q65" si="9">F6</f>
        <v>15.5</v>
      </c>
      <c r="G65" s="142">
        <f t="shared" si="9"/>
        <v>19.5</v>
      </c>
      <c r="H65" s="142">
        <f t="shared" si="9"/>
        <v>18</v>
      </c>
      <c r="I65" s="142">
        <f t="shared" si="9"/>
        <v>22</v>
      </c>
      <c r="J65" s="142">
        <f t="shared" si="9"/>
        <v>23.5</v>
      </c>
      <c r="K65" s="142">
        <f t="shared" si="9"/>
        <v>19.5</v>
      </c>
      <c r="L65" s="142">
        <f t="shared" si="9"/>
        <v>15</v>
      </c>
      <c r="M65" s="142">
        <f t="shared" si="9"/>
        <v>10</v>
      </c>
      <c r="N65" s="142">
        <f t="shared" si="9"/>
        <v>2.5</v>
      </c>
      <c r="O65" s="142">
        <f t="shared" si="9"/>
        <v>6</v>
      </c>
      <c r="P65" s="142">
        <f t="shared" si="9"/>
        <v>1</v>
      </c>
      <c r="Q65" s="142">
        <f t="shared" si="9"/>
        <v>12</v>
      </c>
      <c r="R65" s="141">
        <f>IF(AND(F65="",G65="",H65="",I65="",J65="",K65="",L65="",M65="",N65="",O65="",P65="",Q65=""),"",AVERAGE(F65:Q65))</f>
        <v>13.708333333333334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43" t="s">
        <v>24</v>
      </c>
      <c r="F66" s="144">
        <f t="shared" ref="F66:Q81" si="10">IF(F7="","",IF(F7=$V7,$AC7,F7))</f>
        <v>0</v>
      </c>
      <c r="G66" s="144">
        <f t="shared" si="10"/>
        <v>0</v>
      </c>
      <c r="H66" s="144">
        <f t="shared" si="10"/>
        <v>0</v>
      </c>
      <c r="I66" s="144">
        <f t="shared" si="10"/>
        <v>0</v>
      </c>
      <c r="J66" s="144">
        <f t="shared" si="10"/>
        <v>0</v>
      </c>
      <c r="K66" s="144">
        <f t="shared" si="10"/>
        <v>0</v>
      </c>
      <c r="L66" s="144">
        <f t="shared" si="10"/>
        <v>0</v>
      </c>
      <c r="M66" s="144">
        <f t="shared" si="10"/>
        <v>0</v>
      </c>
      <c r="N66" s="144">
        <f t="shared" si="10"/>
        <v>0</v>
      </c>
      <c r="O66" s="144">
        <f t="shared" si="10"/>
        <v>0</v>
      </c>
      <c r="P66" s="144">
        <f t="shared" si="10"/>
        <v>0</v>
      </c>
      <c r="Q66" s="144">
        <f t="shared" si="10"/>
        <v>0</v>
      </c>
      <c r="R66" s="141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43" t="s">
        <v>27</v>
      </c>
      <c r="F67" s="144" t="str">
        <f t="shared" si="10"/>
        <v>不検出</v>
      </c>
      <c r="G67" s="144" t="str">
        <f t="shared" si="10"/>
        <v>不検出</v>
      </c>
      <c r="H67" s="144" t="str">
        <f t="shared" si="10"/>
        <v>不検出</v>
      </c>
      <c r="I67" s="144" t="str">
        <f t="shared" si="10"/>
        <v>不検出</v>
      </c>
      <c r="J67" s="144" t="str">
        <f t="shared" si="10"/>
        <v>不検出</v>
      </c>
      <c r="K67" s="144" t="str">
        <f t="shared" si="10"/>
        <v>不検出</v>
      </c>
      <c r="L67" s="144" t="str">
        <f t="shared" si="10"/>
        <v>不検出</v>
      </c>
      <c r="M67" s="144" t="str">
        <f t="shared" si="10"/>
        <v>不検出</v>
      </c>
      <c r="N67" s="144" t="str">
        <f t="shared" si="10"/>
        <v>不検出</v>
      </c>
      <c r="O67" s="144" t="str">
        <f t="shared" si="10"/>
        <v>不検出</v>
      </c>
      <c r="P67" s="144" t="str">
        <f t="shared" si="10"/>
        <v>不検出</v>
      </c>
      <c r="Q67" s="144" t="str">
        <f t="shared" si="10"/>
        <v>不検出</v>
      </c>
      <c r="R67" s="141"/>
    </row>
    <row r="68" spans="2:18" hidden="1" x14ac:dyDescent="0.15">
      <c r="B68" s="57">
        <v>3</v>
      </c>
      <c r="C68" s="58" t="s">
        <v>29</v>
      </c>
      <c r="D68" s="2" t="s">
        <v>30</v>
      </c>
      <c r="E68" s="143" t="s">
        <v>31</v>
      </c>
      <c r="F68" s="144" t="str">
        <f t="shared" si="10"/>
        <v/>
      </c>
      <c r="G68" s="144" t="str">
        <f t="shared" si="10"/>
        <v/>
      </c>
      <c r="H68" s="144" t="str">
        <f t="shared" si="10"/>
        <v/>
      </c>
      <c r="I68" s="144" t="str">
        <f t="shared" si="10"/>
        <v/>
      </c>
      <c r="J68" s="144" t="str">
        <f t="shared" si="10"/>
        <v/>
      </c>
      <c r="K68" s="144" t="str">
        <f t="shared" si="10"/>
        <v/>
      </c>
      <c r="L68" s="144" t="str">
        <f t="shared" si="10"/>
        <v/>
      </c>
      <c r="M68" s="144" t="str">
        <f t="shared" si="10"/>
        <v/>
      </c>
      <c r="N68" s="144" t="str">
        <f t="shared" si="10"/>
        <v/>
      </c>
      <c r="O68" s="144" t="str">
        <f t="shared" si="10"/>
        <v/>
      </c>
      <c r="P68" s="144" t="str">
        <f t="shared" si="10"/>
        <v/>
      </c>
      <c r="Q68" s="144" t="str">
        <f t="shared" si="10"/>
        <v/>
      </c>
      <c r="R68" s="141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43" t="s">
        <v>35</v>
      </c>
      <c r="F69" s="144" t="str">
        <f t="shared" si="10"/>
        <v/>
      </c>
      <c r="G69" s="144" t="str">
        <f t="shared" si="10"/>
        <v/>
      </c>
      <c r="H69" s="144" t="str">
        <f t="shared" si="10"/>
        <v/>
      </c>
      <c r="I69" s="144" t="str">
        <f t="shared" si="10"/>
        <v/>
      </c>
      <c r="J69" s="144" t="str">
        <f t="shared" si="10"/>
        <v/>
      </c>
      <c r="K69" s="144" t="str">
        <f t="shared" si="10"/>
        <v/>
      </c>
      <c r="L69" s="144" t="str">
        <f t="shared" si="10"/>
        <v/>
      </c>
      <c r="M69" s="144" t="str">
        <f t="shared" si="10"/>
        <v/>
      </c>
      <c r="N69" s="144" t="str">
        <f t="shared" si="10"/>
        <v/>
      </c>
      <c r="O69" s="144" t="str">
        <f t="shared" si="10"/>
        <v/>
      </c>
      <c r="P69" s="144" t="str">
        <f t="shared" si="10"/>
        <v/>
      </c>
      <c r="Q69" s="144" t="str">
        <f t="shared" si="10"/>
        <v/>
      </c>
      <c r="R69" s="141" t="str">
        <f t="shared" si="11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43" t="s">
        <v>39</v>
      </c>
      <c r="F70" s="144" t="str">
        <f t="shared" si="10"/>
        <v/>
      </c>
      <c r="G70" s="144" t="str">
        <f t="shared" si="10"/>
        <v/>
      </c>
      <c r="H70" s="144" t="str">
        <f t="shared" si="10"/>
        <v/>
      </c>
      <c r="I70" s="144" t="str">
        <f t="shared" si="10"/>
        <v/>
      </c>
      <c r="J70" s="144" t="str">
        <f t="shared" si="10"/>
        <v/>
      </c>
      <c r="K70" s="144" t="str">
        <f t="shared" si="10"/>
        <v/>
      </c>
      <c r="L70" s="144" t="str">
        <f t="shared" si="10"/>
        <v/>
      </c>
      <c r="M70" s="144" t="str">
        <f t="shared" si="10"/>
        <v/>
      </c>
      <c r="N70" s="144" t="str">
        <f t="shared" si="10"/>
        <v/>
      </c>
      <c r="O70" s="144" t="str">
        <f t="shared" si="10"/>
        <v/>
      </c>
      <c r="P70" s="144" t="str">
        <f t="shared" si="10"/>
        <v/>
      </c>
      <c r="Q70" s="144" t="str">
        <f t="shared" si="10"/>
        <v/>
      </c>
      <c r="R70" s="141" t="str">
        <f t="shared" si="11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43" t="s">
        <v>39</v>
      </c>
      <c r="F71" s="144" t="str">
        <f t="shared" si="10"/>
        <v/>
      </c>
      <c r="G71" s="144" t="str">
        <f t="shared" si="10"/>
        <v/>
      </c>
      <c r="H71" s="144" t="str">
        <f t="shared" si="10"/>
        <v/>
      </c>
      <c r="I71" s="144" t="str">
        <f t="shared" si="10"/>
        <v/>
      </c>
      <c r="J71" s="144" t="str">
        <f t="shared" si="10"/>
        <v/>
      </c>
      <c r="K71" s="144" t="str">
        <f t="shared" si="10"/>
        <v/>
      </c>
      <c r="L71" s="144" t="str">
        <f t="shared" si="10"/>
        <v/>
      </c>
      <c r="M71" s="144" t="str">
        <f t="shared" si="10"/>
        <v/>
      </c>
      <c r="N71" s="144" t="str">
        <f t="shared" si="10"/>
        <v/>
      </c>
      <c r="O71" s="144" t="str">
        <f t="shared" si="10"/>
        <v/>
      </c>
      <c r="P71" s="144" t="str">
        <f t="shared" si="10"/>
        <v/>
      </c>
      <c r="Q71" s="144" t="str">
        <f t="shared" si="10"/>
        <v/>
      </c>
      <c r="R71" s="141" t="str">
        <f t="shared" si="11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43" t="s">
        <v>39</v>
      </c>
      <c r="F72" s="144" t="str">
        <f t="shared" si="10"/>
        <v/>
      </c>
      <c r="G72" s="144" t="str">
        <f t="shared" si="10"/>
        <v/>
      </c>
      <c r="H72" s="144" t="str">
        <f t="shared" si="10"/>
        <v/>
      </c>
      <c r="I72" s="144" t="str">
        <f t="shared" si="10"/>
        <v/>
      </c>
      <c r="J72" s="144" t="str">
        <f t="shared" si="10"/>
        <v/>
      </c>
      <c r="K72" s="144" t="str">
        <f t="shared" si="10"/>
        <v/>
      </c>
      <c r="L72" s="144" t="str">
        <f t="shared" si="10"/>
        <v/>
      </c>
      <c r="M72" s="144" t="str">
        <f t="shared" si="10"/>
        <v/>
      </c>
      <c r="N72" s="144" t="str">
        <f t="shared" si="10"/>
        <v/>
      </c>
      <c r="O72" s="144" t="str">
        <f t="shared" si="10"/>
        <v/>
      </c>
      <c r="P72" s="144" t="str">
        <f t="shared" si="10"/>
        <v/>
      </c>
      <c r="Q72" s="144" t="str">
        <f t="shared" si="10"/>
        <v/>
      </c>
      <c r="R72" s="141" t="str">
        <f t="shared" si="11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43" t="s">
        <v>70</v>
      </c>
      <c r="F73" s="144" t="str">
        <f t="shared" si="10"/>
        <v/>
      </c>
      <c r="G73" s="144" t="str">
        <f t="shared" si="10"/>
        <v/>
      </c>
      <c r="H73" s="144" t="str">
        <f t="shared" si="10"/>
        <v/>
      </c>
      <c r="I73" s="144" t="str">
        <f t="shared" si="10"/>
        <v/>
      </c>
      <c r="J73" s="144" t="str">
        <f t="shared" si="10"/>
        <v/>
      </c>
      <c r="K73" s="144" t="str">
        <f t="shared" si="10"/>
        <v/>
      </c>
      <c r="L73" s="144" t="str">
        <f t="shared" si="10"/>
        <v/>
      </c>
      <c r="M73" s="144" t="str">
        <f t="shared" si="10"/>
        <v/>
      </c>
      <c r="N73" s="144" t="str">
        <f t="shared" si="10"/>
        <v/>
      </c>
      <c r="O73" s="144" t="str">
        <f t="shared" si="10"/>
        <v/>
      </c>
      <c r="P73" s="144" t="str">
        <f t="shared" si="10"/>
        <v/>
      </c>
      <c r="Q73" s="144" t="str">
        <f t="shared" si="10"/>
        <v/>
      </c>
      <c r="R73" s="141" t="str">
        <f t="shared" si="11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43" t="s">
        <v>49</v>
      </c>
      <c r="F74" s="144" t="str">
        <f t="shared" si="10"/>
        <v/>
      </c>
      <c r="G74" s="144" t="str">
        <f t="shared" si="10"/>
        <v/>
      </c>
      <c r="H74" s="144" t="str">
        <f t="shared" si="10"/>
        <v/>
      </c>
      <c r="I74" s="144" t="str">
        <f t="shared" si="10"/>
        <v/>
      </c>
      <c r="J74" s="144" t="str">
        <f t="shared" si="10"/>
        <v/>
      </c>
      <c r="K74" s="144" t="str">
        <f t="shared" si="10"/>
        <v/>
      </c>
      <c r="L74" s="144" t="str">
        <f t="shared" si="10"/>
        <v/>
      </c>
      <c r="M74" s="144" t="str">
        <f t="shared" si="10"/>
        <v/>
      </c>
      <c r="N74" s="144" t="str">
        <f t="shared" si="10"/>
        <v/>
      </c>
      <c r="O74" s="144" t="str">
        <f t="shared" si="10"/>
        <v/>
      </c>
      <c r="P74" s="144" t="str">
        <f t="shared" si="10"/>
        <v/>
      </c>
      <c r="Q74" s="144" t="str">
        <f t="shared" si="10"/>
        <v/>
      </c>
      <c r="R74" s="141" t="str">
        <f t="shared" si="11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43" t="s">
        <v>39</v>
      </c>
      <c r="F75" s="144" t="str">
        <f t="shared" si="10"/>
        <v/>
      </c>
      <c r="G75" s="144" t="str">
        <f t="shared" si="10"/>
        <v/>
      </c>
      <c r="H75" s="144" t="str">
        <f t="shared" si="10"/>
        <v/>
      </c>
      <c r="I75" s="144" t="str">
        <f t="shared" si="10"/>
        <v/>
      </c>
      <c r="J75" s="144" t="str">
        <f t="shared" si="10"/>
        <v/>
      </c>
      <c r="K75" s="144" t="str">
        <f t="shared" si="10"/>
        <v/>
      </c>
      <c r="L75" s="144" t="str">
        <f t="shared" si="10"/>
        <v/>
      </c>
      <c r="M75" s="144" t="str">
        <f t="shared" si="10"/>
        <v/>
      </c>
      <c r="N75" s="144" t="str">
        <f t="shared" si="10"/>
        <v/>
      </c>
      <c r="O75" s="144" t="str">
        <f t="shared" si="10"/>
        <v/>
      </c>
      <c r="P75" s="144" t="str">
        <f t="shared" si="10"/>
        <v/>
      </c>
      <c r="Q75" s="144" t="str">
        <f t="shared" si="10"/>
        <v/>
      </c>
      <c r="R75" s="141" t="str">
        <f t="shared" si="11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43" t="s">
        <v>54</v>
      </c>
      <c r="F76" s="144" t="str">
        <f t="shared" si="10"/>
        <v/>
      </c>
      <c r="G76" s="144" t="str">
        <f t="shared" si="10"/>
        <v/>
      </c>
      <c r="H76" s="144" t="str">
        <f t="shared" si="10"/>
        <v/>
      </c>
      <c r="I76" s="144" t="str">
        <f t="shared" si="10"/>
        <v/>
      </c>
      <c r="J76" s="144" t="str">
        <f t="shared" si="10"/>
        <v/>
      </c>
      <c r="K76" s="144" t="str">
        <f t="shared" si="10"/>
        <v/>
      </c>
      <c r="L76" s="144" t="str">
        <f t="shared" si="10"/>
        <v/>
      </c>
      <c r="M76" s="144" t="str">
        <f t="shared" si="10"/>
        <v/>
      </c>
      <c r="N76" s="144" t="str">
        <f t="shared" si="10"/>
        <v/>
      </c>
      <c r="O76" s="144" t="str">
        <f t="shared" si="10"/>
        <v/>
      </c>
      <c r="P76" s="144" t="str">
        <f t="shared" si="10"/>
        <v/>
      </c>
      <c r="Q76" s="144" t="str">
        <f t="shared" si="10"/>
        <v/>
      </c>
      <c r="R76" s="141" t="str">
        <f t="shared" si="11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43" t="s">
        <v>58</v>
      </c>
      <c r="F77" s="144" t="str">
        <f t="shared" si="10"/>
        <v/>
      </c>
      <c r="G77" s="144" t="str">
        <f t="shared" si="10"/>
        <v/>
      </c>
      <c r="H77" s="144" t="str">
        <f t="shared" si="10"/>
        <v/>
      </c>
      <c r="I77" s="144" t="str">
        <f t="shared" si="10"/>
        <v/>
      </c>
      <c r="J77" s="144" t="str">
        <f t="shared" si="10"/>
        <v/>
      </c>
      <c r="K77" s="144" t="str">
        <f t="shared" si="10"/>
        <v/>
      </c>
      <c r="L77" s="144" t="str">
        <f t="shared" si="10"/>
        <v/>
      </c>
      <c r="M77" s="144" t="str">
        <f t="shared" si="10"/>
        <v/>
      </c>
      <c r="N77" s="144" t="str">
        <f t="shared" si="10"/>
        <v/>
      </c>
      <c r="O77" s="144" t="str">
        <f t="shared" si="10"/>
        <v/>
      </c>
      <c r="P77" s="144" t="str">
        <f t="shared" si="10"/>
        <v/>
      </c>
      <c r="Q77" s="144" t="str">
        <f t="shared" si="10"/>
        <v/>
      </c>
      <c r="R77" s="141" t="str">
        <f t="shared" si="11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43" t="s">
        <v>62</v>
      </c>
      <c r="F78" s="144" t="str">
        <f t="shared" si="10"/>
        <v/>
      </c>
      <c r="G78" s="144" t="str">
        <f t="shared" si="10"/>
        <v/>
      </c>
      <c r="H78" s="144" t="str">
        <f t="shared" si="10"/>
        <v/>
      </c>
      <c r="I78" s="144" t="str">
        <f t="shared" si="10"/>
        <v/>
      </c>
      <c r="J78" s="144" t="str">
        <f t="shared" si="10"/>
        <v/>
      </c>
      <c r="K78" s="144" t="str">
        <f t="shared" si="10"/>
        <v/>
      </c>
      <c r="L78" s="144" t="str">
        <f t="shared" si="10"/>
        <v/>
      </c>
      <c r="M78" s="144" t="str">
        <f t="shared" si="10"/>
        <v/>
      </c>
      <c r="N78" s="144" t="str">
        <f t="shared" si="10"/>
        <v/>
      </c>
      <c r="O78" s="144" t="str">
        <f t="shared" si="10"/>
        <v/>
      </c>
      <c r="P78" s="144" t="str">
        <f t="shared" si="10"/>
        <v/>
      </c>
      <c r="Q78" s="144" t="str">
        <f t="shared" si="10"/>
        <v/>
      </c>
      <c r="R78" s="141" t="str">
        <f t="shared" si="11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43" t="s">
        <v>66</v>
      </c>
      <c r="F79" s="144" t="str">
        <f t="shared" si="10"/>
        <v/>
      </c>
      <c r="G79" s="144" t="str">
        <f t="shared" si="10"/>
        <v/>
      </c>
      <c r="H79" s="144" t="str">
        <f t="shared" si="10"/>
        <v/>
      </c>
      <c r="I79" s="144" t="str">
        <f t="shared" si="10"/>
        <v/>
      </c>
      <c r="J79" s="144" t="str">
        <f t="shared" si="10"/>
        <v/>
      </c>
      <c r="K79" s="144" t="str">
        <f t="shared" si="10"/>
        <v/>
      </c>
      <c r="L79" s="144" t="str">
        <f t="shared" si="10"/>
        <v/>
      </c>
      <c r="M79" s="144" t="str">
        <f t="shared" si="10"/>
        <v/>
      </c>
      <c r="N79" s="144" t="str">
        <f t="shared" si="10"/>
        <v/>
      </c>
      <c r="O79" s="144" t="str">
        <f t="shared" si="10"/>
        <v/>
      </c>
      <c r="P79" s="144" t="str">
        <f t="shared" si="10"/>
        <v/>
      </c>
      <c r="Q79" s="144" t="str">
        <f t="shared" si="10"/>
        <v/>
      </c>
      <c r="R79" s="141" t="str">
        <f t="shared" si="11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43" t="s">
        <v>70</v>
      </c>
      <c r="F80" s="144" t="str">
        <f t="shared" si="10"/>
        <v/>
      </c>
      <c r="G80" s="144" t="str">
        <f t="shared" si="10"/>
        <v/>
      </c>
      <c r="H80" s="144" t="str">
        <f t="shared" si="10"/>
        <v/>
      </c>
      <c r="I80" s="144" t="str">
        <f t="shared" si="10"/>
        <v/>
      </c>
      <c r="J80" s="144" t="str">
        <f t="shared" si="10"/>
        <v/>
      </c>
      <c r="K80" s="144" t="str">
        <f t="shared" si="10"/>
        <v/>
      </c>
      <c r="L80" s="144" t="str">
        <f t="shared" si="10"/>
        <v/>
      </c>
      <c r="M80" s="144" t="str">
        <f t="shared" si="10"/>
        <v/>
      </c>
      <c r="N80" s="144" t="str">
        <f t="shared" si="10"/>
        <v/>
      </c>
      <c r="O80" s="144" t="str">
        <f t="shared" si="10"/>
        <v/>
      </c>
      <c r="P80" s="144" t="str">
        <f t="shared" si="10"/>
        <v/>
      </c>
      <c r="Q80" s="144" t="str">
        <f t="shared" si="10"/>
        <v/>
      </c>
      <c r="R80" s="141" t="str">
        <f t="shared" si="11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43" t="s">
        <v>73</v>
      </c>
      <c r="F81" s="144" t="str">
        <f t="shared" si="10"/>
        <v/>
      </c>
      <c r="G81" s="144" t="str">
        <f t="shared" si="10"/>
        <v/>
      </c>
      <c r="H81" s="144" t="str">
        <f t="shared" si="10"/>
        <v/>
      </c>
      <c r="I81" s="144" t="str">
        <f t="shared" si="10"/>
        <v/>
      </c>
      <c r="J81" s="144" t="str">
        <f t="shared" si="10"/>
        <v/>
      </c>
      <c r="K81" s="144" t="str">
        <f t="shared" si="10"/>
        <v/>
      </c>
      <c r="L81" s="144" t="str">
        <f t="shared" si="10"/>
        <v/>
      </c>
      <c r="M81" s="144" t="str">
        <f t="shared" si="10"/>
        <v/>
      </c>
      <c r="N81" s="144" t="str">
        <f t="shared" si="10"/>
        <v/>
      </c>
      <c r="O81" s="144" t="str">
        <f t="shared" si="10"/>
        <v/>
      </c>
      <c r="P81" s="144" t="str">
        <f t="shared" si="10"/>
        <v/>
      </c>
      <c r="Q81" s="144" t="str">
        <f t="shared" si="10"/>
        <v/>
      </c>
      <c r="R81" s="141" t="str">
        <f t="shared" si="11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43" t="s">
        <v>39</v>
      </c>
      <c r="F82" s="144" t="str">
        <f t="shared" ref="F82:Q97" si="12">IF(F23="","",IF(F23=$V23,$AC23,F23))</f>
        <v/>
      </c>
      <c r="G82" s="144" t="str">
        <f t="shared" si="12"/>
        <v/>
      </c>
      <c r="H82" s="144" t="str">
        <f t="shared" si="12"/>
        <v/>
      </c>
      <c r="I82" s="144" t="str">
        <f t="shared" si="12"/>
        <v/>
      </c>
      <c r="J82" s="144" t="str">
        <f t="shared" si="12"/>
        <v/>
      </c>
      <c r="K82" s="144" t="str">
        <f t="shared" si="12"/>
        <v/>
      </c>
      <c r="L82" s="144" t="str">
        <f t="shared" si="12"/>
        <v/>
      </c>
      <c r="M82" s="144" t="str">
        <f t="shared" si="12"/>
        <v/>
      </c>
      <c r="N82" s="144" t="str">
        <f t="shared" si="12"/>
        <v/>
      </c>
      <c r="O82" s="144" t="str">
        <f t="shared" si="12"/>
        <v/>
      </c>
      <c r="P82" s="144" t="str">
        <f t="shared" si="12"/>
        <v/>
      </c>
      <c r="Q82" s="144" t="str">
        <f t="shared" si="12"/>
        <v/>
      </c>
      <c r="R82" s="141" t="str">
        <f t="shared" si="11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43" t="s">
        <v>39</v>
      </c>
      <c r="F83" s="144" t="str">
        <f t="shared" si="12"/>
        <v/>
      </c>
      <c r="G83" s="144" t="str">
        <f t="shared" si="12"/>
        <v/>
      </c>
      <c r="H83" s="144" t="str">
        <f t="shared" si="12"/>
        <v/>
      </c>
      <c r="I83" s="144" t="str">
        <f t="shared" si="12"/>
        <v/>
      </c>
      <c r="J83" s="144" t="str">
        <f t="shared" si="12"/>
        <v/>
      </c>
      <c r="K83" s="144" t="str">
        <f t="shared" si="12"/>
        <v/>
      </c>
      <c r="L83" s="144" t="str">
        <f t="shared" si="12"/>
        <v/>
      </c>
      <c r="M83" s="144" t="str">
        <f t="shared" si="12"/>
        <v/>
      </c>
      <c r="N83" s="144" t="str">
        <f t="shared" si="12"/>
        <v/>
      </c>
      <c r="O83" s="144" t="str">
        <f t="shared" si="12"/>
        <v/>
      </c>
      <c r="P83" s="144" t="str">
        <f t="shared" si="12"/>
        <v/>
      </c>
      <c r="Q83" s="144" t="str">
        <f t="shared" si="12"/>
        <v/>
      </c>
      <c r="R83" s="141" t="str">
        <f t="shared" si="11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43" t="s">
        <v>39</v>
      </c>
      <c r="F84" s="144" t="str">
        <f t="shared" si="12"/>
        <v/>
      </c>
      <c r="G84" s="144" t="str">
        <f t="shared" si="12"/>
        <v/>
      </c>
      <c r="H84" s="144" t="str">
        <f t="shared" si="12"/>
        <v/>
      </c>
      <c r="I84" s="144" t="str">
        <f t="shared" si="12"/>
        <v/>
      </c>
      <c r="J84" s="144" t="str">
        <f t="shared" si="12"/>
        <v/>
      </c>
      <c r="K84" s="144" t="str">
        <f t="shared" si="12"/>
        <v/>
      </c>
      <c r="L84" s="144" t="str">
        <f t="shared" si="12"/>
        <v/>
      </c>
      <c r="M84" s="144" t="str">
        <f t="shared" si="12"/>
        <v/>
      </c>
      <c r="N84" s="144" t="str">
        <f t="shared" si="12"/>
        <v/>
      </c>
      <c r="O84" s="144" t="str">
        <f t="shared" si="12"/>
        <v/>
      </c>
      <c r="P84" s="144" t="str">
        <f t="shared" si="12"/>
        <v/>
      </c>
      <c r="Q84" s="144" t="str">
        <f t="shared" si="12"/>
        <v/>
      </c>
      <c r="R84" s="141" t="str">
        <f t="shared" si="11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43" t="s">
        <v>39</v>
      </c>
      <c r="F85" s="144" t="str">
        <f t="shared" si="12"/>
        <v/>
      </c>
      <c r="G85" s="144" t="str">
        <f t="shared" si="12"/>
        <v/>
      </c>
      <c r="H85" s="144" t="str">
        <f t="shared" si="12"/>
        <v/>
      </c>
      <c r="I85" s="144" t="str">
        <f t="shared" si="12"/>
        <v/>
      </c>
      <c r="J85" s="144" t="str">
        <f t="shared" si="12"/>
        <v/>
      </c>
      <c r="K85" s="144" t="str">
        <f t="shared" si="12"/>
        <v/>
      </c>
      <c r="L85" s="144" t="str">
        <f t="shared" si="12"/>
        <v/>
      </c>
      <c r="M85" s="144" t="str">
        <f t="shared" si="12"/>
        <v/>
      </c>
      <c r="N85" s="144" t="str">
        <f t="shared" si="12"/>
        <v/>
      </c>
      <c r="O85" s="144" t="str">
        <f t="shared" si="12"/>
        <v/>
      </c>
      <c r="P85" s="144" t="str">
        <f t="shared" si="12"/>
        <v/>
      </c>
      <c r="Q85" s="144" t="str">
        <f t="shared" si="12"/>
        <v/>
      </c>
      <c r="R85" s="141" t="str">
        <f t="shared" si="11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43" t="s">
        <v>82</v>
      </c>
      <c r="F86" s="144" t="str">
        <f t="shared" si="12"/>
        <v/>
      </c>
      <c r="G86" s="144" t="str">
        <f t="shared" si="12"/>
        <v/>
      </c>
      <c r="H86" s="144" t="str">
        <f t="shared" si="12"/>
        <v/>
      </c>
      <c r="I86" s="144" t="str">
        <f t="shared" si="12"/>
        <v/>
      </c>
      <c r="J86" s="144" t="str">
        <f t="shared" si="12"/>
        <v/>
      </c>
      <c r="K86" s="144" t="str">
        <f t="shared" si="12"/>
        <v/>
      </c>
      <c r="L86" s="144" t="str">
        <f t="shared" si="12"/>
        <v/>
      </c>
      <c r="M86" s="144" t="str">
        <f t="shared" si="12"/>
        <v/>
      </c>
      <c r="N86" s="144" t="str">
        <f t="shared" si="12"/>
        <v/>
      </c>
      <c r="O86" s="144" t="str">
        <f t="shared" si="12"/>
        <v/>
      </c>
      <c r="P86" s="144" t="str">
        <f t="shared" si="12"/>
        <v/>
      </c>
      <c r="Q86" s="144" t="str">
        <f t="shared" si="12"/>
        <v/>
      </c>
      <c r="R86" s="141" t="str">
        <f t="shared" si="11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43" t="s">
        <v>73</v>
      </c>
      <c r="F87" s="144" t="str">
        <f t="shared" si="12"/>
        <v/>
      </c>
      <c r="G87" s="144" t="str">
        <f t="shared" si="12"/>
        <v/>
      </c>
      <c r="H87" s="144" t="str">
        <f t="shared" si="12"/>
        <v/>
      </c>
      <c r="I87" s="144" t="str">
        <f t="shared" si="12"/>
        <v/>
      </c>
      <c r="J87" s="144" t="str">
        <f t="shared" si="12"/>
        <v/>
      </c>
      <c r="K87" s="144" t="str">
        <f t="shared" si="12"/>
        <v/>
      </c>
      <c r="L87" s="144" t="str">
        <f t="shared" si="12"/>
        <v/>
      </c>
      <c r="M87" s="144" t="str">
        <f t="shared" si="12"/>
        <v/>
      </c>
      <c r="N87" s="144" t="str">
        <f t="shared" si="12"/>
        <v/>
      </c>
      <c r="O87" s="144" t="str">
        <f t="shared" si="12"/>
        <v/>
      </c>
      <c r="P87" s="144" t="str">
        <f t="shared" si="12"/>
        <v/>
      </c>
      <c r="Q87" s="144" t="str">
        <f t="shared" si="12"/>
        <v/>
      </c>
      <c r="R87" s="141" t="str">
        <f t="shared" si="11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43" t="s">
        <v>39</v>
      </c>
      <c r="F88" s="144" t="str">
        <f t="shared" si="12"/>
        <v/>
      </c>
      <c r="G88" s="144" t="str">
        <f t="shared" si="12"/>
        <v/>
      </c>
      <c r="H88" s="144" t="str">
        <f t="shared" si="12"/>
        <v/>
      </c>
      <c r="I88" s="144" t="str">
        <f t="shared" si="12"/>
        <v/>
      </c>
      <c r="J88" s="144" t="str">
        <f t="shared" si="12"/>
        <v/>
      </c>
      <c r="K88" s="144" t="str">
        <f t="shared" si="12"/>
        <v/>
      </c>
      <c r="L88" s="144" t="str">
        <f t="shared" si="12"/>
        <v/>
      </c>
      <c r="M88" s="144" t="str">
        <f t="shared" si="12"/>
        <v/>
      </c>
      <c r="N88" s="144" t="str">
        <f t="shared" si="12"/>
        <v/>
      </c>
      <c r="O88" s="144" t="str">
        <f t="shared" si="12"/>
        <v/>
      </c>
      <c r="P88" s="144" t="str">
        <f t="shared" si="12"/>
        <v/>
      </c>
      <c r="Q88" s="144" t="str">
        <f t="shared" si="12"/>
        <v/>
      </c>
      <c r="R88" s="141" t="str">
        <f t="shared" si="11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43" t="s">
        <v>49</v>
      </c>
      <c r="F89" s="144" t="str">
        <f t="shared" si="12"/>
        <v/>
      </c>
      <c r="G89" s="144" t="str">
        <f t="shared" si="12"/>
        <v/>
      </c>
      <c r="H89" s="144" t="str">
        <f t="shared" si="12"/>
        <v/>
      </c>
      <c r="I89" s="144" t="str">
        <f t="shared" si="12"/>
        <v/>
      </c>
      <c r="J89" s="144" t="str">
        <f t="shared" si="12"/>
        <v/>
      </c>
      <c r="K89" s="144" t="str">
        <f t="shared" si="12"/>
        <v/>
      </c>
      <c r="L89" s="144" t="str">
        <f t="shared" si="12"/>
        <v/>
      </c>
      <c r="M89" s="144" t="str">
        <f t="shared" si="12"/>
        <v/>
      </c>
      <c r="N89" s="144" t="str">
        <f t="shared" si="12"/>
        <v/>
      </c>
      <c r="O89" s="144" t="str">
        <f t="shared" si="12"/>
        <v/>
      </c>
      <c r="P89" s="144" t="str">
        <f t="shared" si="12"/>
        <v/>
      </c>
      <c r="Q89" s="144" t="str">
        <f t="shared" si="12"/>
        <v/>
      </c>
      <c r="R89" s="141" t="str">
        <f t="shared" si="11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43" t="s">
        <v>39</v>
      </c>
      <c r="F90" s="144" t="str">
        <f t="shared" si="12"/>
        <v/>
      </c>
      <c r="G90" s="144" t="str">
        <f t="shared" si="12"/>
        <v/>
      </c>
      <c r="H90" s="144" t="str">
        <f t="shared" si="12"/>
        <v/>
      </c>
      <c r="I90" s="144" t="str">
        <f t="shared" si="12"/>
        <v/>
      </c>
      <c r="J90" s="144" t="str">
        <f t="shared" si="12"/>
        <v/>
      </c>
      <c r="K90" s="144" t="str">
        <f t="shared" si="12"/>
        <v/>
      </c>
      <c r="L90" s="144" t="str">
        <f t="shared" si="12"/>
        <v/>
      </c>
      <c r="M90" s="144" t="str">
        <f t="shared" si="12"/>
        <v/>
      </c>
      <c r="N90" s="144" t="str">
        <f t="shared" si="12"/>
        <v/>
      </c>
      <c r="O90" s="144" t="str">
        <f t="shared" si="12"/>
        <v/>
      </c>
      <c r="P90" s="144" t="str">
        <f t="shared" si="12"/>
        <v/>
      </c>
      <c r="Q90" s="144" t="str">
        <f t="shared" si="12"/>
        <v/>
      </c>
      <c r="R90" s="141" t="str">
        <f t="shared" si="11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43" t="s">
        <v>39</v>
      </c>
      <c r="F91" s="144" t="str">
        <f t="shared" si="12"/>
        <v/>
      </c>
      <c r="G91" s="144" t="str">
        <f t="shared" si="12"/>
        <v/>
      </c>
      <c r="H91" s="144" t="str">
        <f t="shared" si="12"/>
        <v/>
      </c>
      <c r="I91" s="144" t="str">
        <f t="shared" si="12"/>
        <v/>
      </c>
      <c r="J91" s="144" t="str">
        <f t="shared" si="12"/>
        <v/>
      </c>
      <c r="K91" s="144" t="str">
        <f t="shared" si="12"/>
        <v/>
      </c>
      <c r="L91" s="144" t="str">
        <f t="shared" si="12"/>
        <v/>
      </c>
      <c r="M91" s="144" t="str">
        <f t="shared" si="12"/>
        <v/>
      </c>
      <c r="N91" s="144" t="str">
        <f t="shared" si="12"/>
        <v/>
      </c>
      <c r="O91" s="144" t="str">
        <f t="shared" si="12"/>
        <v/>
      </c>
      <c r="P91" s="144" t="str">
        <f t="shared" si="12"/>
        <v/>
      </c>
      <c r="Q91" s="144" t="str">
        <f t="shared" si="12"/>
        <v/>
      </c>
      <c r="R91" s="141" t="str">
        <f t="shared" si="11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43" t="s">
        <v>39</v>
      </c>
      <c r="F92" s="144" t="str">
        <f t="shared" si="12"/>
        <v/>
      </c>
      <c r="G92" s="144" t="str">
        <f t="shared" si="12"/>
        <v/>
      </c>
      <c r="H92" s="144" t="str">
        <f t="shared" si="12"/>
        <v/>
      </c>
      <c r="I92" s="144" t="str">
        <f t="shared" si="12"/>
        <v/>
      </c>
      <c r="J92" s="144" t="str">
        <f t="shared" si="12"/>
        <v/>
      </c>
      <c r="K92" s="144" t="str">
        <f t="shared" si="12"/>
        <v/>
      </c>
      <c r="L92" s="144" t="str">
        <f t="shared" si="12"/>
        <v/>
      </c>
      <c r="M92" s="144" t="str">
        <f t="shared" si="12"/>
        <v/>
      </c>
      <c r="N92" s="144" t="str">
        <f t="shared" si="12"/>
        <v/>
      </c>
      <c r="O92" s="144" t="str">
        <f t="shared" si="12"/>
        <v/>
      </c>
      <c r="P92" s="144" t="str">
        <f t="shared" si="12"/>
        <v/>
      </c>
      <c r="Q92" s="144" t="str">
        <f t="shared" si="12"/>
        <v/>
      </c>
      <c r="R92" s="141" t="str">
        <f t="shared" si="11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43" t="s">
        <v>54</v>
      </c>
      <c r="F93" s="144" t="str">
        <f t="shared" si="12"/>
        <v/>
      </c>
      <c r="G93" s="144" t="str">
        <f t="shared" si="12"/>
        <v/>
      </c>
      <c r="H93" s="144" t="str">
        <f t="shared" si="12"/>
        <v/>
      </c>
      <c r="I93" s="144" t="str">
        <f t="shared" si="12"/>
        <v/>
      </c>
      <c r="J93" s="144" t="str">
        <f t="shared" si="12"/>
        <v/>
      </c>
      <c r="K93" s="144" t="str">
        <f t="shared" si="12"/>
        <v/>
      </c>
      <c r="L93" s="144" t="str">
        <f t="shared" si="12"/>
        <v/>
      </c>
      <c r="M93" s="144" t="str">
        <f t="shared" si="12"/>
        <v/>
      </c>
      <c r="N93" s="144" t="str">
        <f t="shared" si="12"/>
        <v/>
      </c>
      <c r="O93" s="144" t="str">
        <f t="shared" si="12"/>
        <v/>
      </c>
      <c r="P93" s="144" t="str">
        <f t="shared" si="12"/>
        <v/>
      </c>
      <c r="Q93" s="144" t="str">
        <f t="shared" si="12"/>
        <v/>
      </c>
      <c r="R93" s="141" t="str">
        <f t="shared" si="11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43" t="s">
        <v>39</v>
      </c>
      <c r="F94" s="144" t="str">
        <f t="shared" si="12"/>
        <v/>
      </c>
      <c r="G94" s="144" t="str">
        <f t="shared" si="12"/>
        <v/>
      </c>
      <c r="H94" s="144" t="str">
        <f t="shared" si="12"/>
        <v/>
      </c>
      <c r="I94" s="144" t="str">
        <f t="shared" si="12"/>
        <v/>
      </c>
      <c r="J94" s="144" t="str">
        <f t="shared" si="12"/>
        <v/>
      </c>
      <c r="K94" s="144" t="str">
        <f t="shared" si="12"/>
        <v/>
      </c>
      <c r="L94" s="144" t="str">
        <f t="shared" si="12"/>
        <v/>
      </c>
      <c r="M94" s="144" t="str">
        <f t="shared" si="12"/>
        <v/>
      </c>
      <c r="N94" s="144" t="str">
        <f t="shared" si="12"/>
        <v/>
      </c>
      <c r="O94" s="144" t="str">
        <f t="shared" si="12"/>
        <v/>
      </c>
      <c r="P94" s="144" t="str">
        <f t="shared" si="12"/>
        <v/>
      </c>
      <c r="Q94" s="144" t="str">
        <f t="shared" si="12"/>
        <v/>
      </c>
      <c r="R94" s="141" t="str">
        <f t="shared" si="11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43" t="s">
        <v>39</v>
      </c>
      <c r="F95" s="144" t="str">
        <f t="shared" si="12"/>
        <v/>
      </c>
      <c r="G95" s="144" t="str">
        <f t="shared" si="12"/>
        <v/>
      </c>
      <c r="H95" s="144" t="str">
        <f t="shared" si="12"/>
        <v/>
      </c>
      <c r="I95" s="144" t="str">
        <f t="shared" si="12"/>
        <v/>
      </c>
      <c r="J95" s="144" t="str">
        <f t="shared" si="12"/>
        <v/>
      </c>
      <c r="K95" s="144" t="str">
        <f t="shared" si="12"/>
        <v/>
      </c>
      <c r="L95" s="144" t="str">
        <f t="shared" si="12"/>
        <v/>
      </c>
      <c r="M95" s="144" t="str">
        <f t="shared" si="12"/>
        <v/>
      </c>
      <c r="N95" s="144" t="str">
        <f t="shared" si="12"/>
        <v/>
      </c>
      <c r="O95" s="144" t="str">
        <f t="shared" si="12"/>
        <v/>
      </c>
      <c r="P95" s="144" t="str">
        <f t="shared" si="12"/>
        <v/>
      </c>
      <c r="Q95" s="144" t="str">
        <f t="shared" si="12"/>
        <v/>
      </c>
      <c r="R95" s="141" t="str">
        <f t="shared" si="11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43" t="s">
        <v>102</v>
      </c>
      <c r="F96" s="144" t="str">
        <f t="shared" si="12"/>
        <v/>
      </c>
      <c r="G96" s="144" t="str">
        <f t="shared" si="12"/>
        <v/>
      </c>
      <c r="H96" s="144" t="str">
        <f t="shared" si="12"/>
        <v/>
      </c>
      <c r="I96" s="144" t="str">
        <f t="shared" si="12"/>
        <v/>
      </c>
      <c r="J96" s="144" t="str">
        <f t="shared" si="12"/>
        <v/>
      </c>
      <c r="K96" s="144" t="str">
        <f t="shared" si="12"/>
        <v/>
      </c>
      <c r="L96" s="144" t="str">
        <f t="shared" si="12"/>
        <v/>
      </c>
      <c r="M96" s="144" t="str">
        <f t="shared" si="12"/>
        <v/>
      </c>
      <c r="N96" s="144" t="str">
        <f t="shared" si="12"/>
        <v/>
      </c>
      <c r="O96" s="144" t="str">
        <f t="shared" si="12"/>
        <v/>
      </c>
      <c r="P96" s="144" t="str">
        <f t="shared" si="12"/>
        <v/>
      </c>
      <c r="Q96" s="144" t="str">
        <f t="shared" si="12"/>
        <v/>
      </c>
      <c r="R96" s="141" t="str">
        <f t="shared" si="11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43" t="s">
        <v>105</v>
      </c>
      <c r="F97" s="144" t="str">
        <f t="shared" si="12"/>
        <v/>
      </c>
      <c r="G97" s="144" t="str">
        <f t="shared" si="12"/>
        <v/>
      </c>
      <c r="H97" s="144" t="str">
        <f t="shared" si="12"/>
        <v/>
      </c>
      <c r="I97" s="144" t="str">
        <f t="shared" si="12"/>
        <v/>
      </c>
      <c r="J97" s="144" t="str">
        <f t="shared" si="12"/>
        <v/>
      </c>
      <c r="K97" s="144" t="str">
        <f t="shared" si="12"/>
        <v/>
      </c>
      <c r="L97" s="144" t="str">
        <f t="shared" si="12"/>
        <v/>
      </c>
      <c r="M97" s="144" t="str">
        <f t="shared" si="12"/>
        <v/>
      </c>
      <c r="N97" s="144" t="str">
        <f t="shared" si="12"/>
        <v/>
      </c>
      <c r="O97" s="144" t="str">
        <f t="shared" si="12"/>
        <v/>
      </c>
      <c r="P97" s="144" t="str">
        <f t="shared" si="12"/>
        <v/>
      </c>
      <c r="Q97" s="144" t="str">
        <f t="shared" si="12"/>
        <v/>
      </c>
      <c r="R97" s="141" t="str">
        <f t="shared" si="11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43" t="s">
        <v>105</v>
      </c>
      <c r="F98" s="144" t="str">
        <f t="shared" ref="F98:Q113" si="13">IF(F39="","",IF(F39=$V39,$AC39,F39))</f>
        <v/>
      </c>
      <c r="G98" s="144" t="str">
        <f t="shared" si="13"/>
        <v/>
      </c>
      <c r="H98" s="144" t="str">
        <f t="shared" si="13"/>
        <v/>
      </c>
      <c r="I98" s="144" t="str">
        <f t="shared" si="13"/>
        <v/>
      </c>
      <c r="J98" s="144" t="str">
        <f t="shared" si="13"/>
        <v/>
      </c>
      <c r="K98" s="144" t="str">
        <f t="shared" si="13"/>
        <v/>
      </c>
      <c r="L98" s="144" t="str">
        <f t="shared" si="13"/>
        <v/>
      </c>
      <c r="M98" s="144" t="str">
        <f t="shared" si="13"/>
        <v/>
      </c>
      <c r="N98" s="144" t="str">
        <f t="shared" si="13"/>
        <v/>
      </c>
      <c r="O98" s="144" t="str">
        <f t="shared" si="13"/>
        <v/>
      </c>
      <c r="P98" s="144" t="str">
        <f t="shared" si="13"/>
        <v/>
      </c>
      <c r="Q98" s="144" t="str">
        <f t="shared" si="13"/>
        <v/>
      </c>
      <c r="R98" s="141" t="str">
        <f t="shared" si="11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43" t="s">
        <v>111</v>
      </c>
      <c r="F99" s="144" t="str">
        <f t="shared" si="13"/>
        <v/>
      </c>
      <c r="G99" s="144" t="str">
        <f t="shared" si="13"/>
        <v/>
      </c>
      <c r="H99" s="144" t="str">
        <f t="shared" si="13"/>
        <v/>
      </c>
      <c r="I99" s="144" t="str">
        <f t="shared" si="13"/>
        <v/>
      </c>
      <c r="J99" s="144" t="str">
        <f t="shared" si="13"/>
        <v/>
      </c>
      <c r="K99" s="144" t="str">
        <f t="shared" si="13"/>
        <v/>
      </c>
      <c r="L99" s="144" t="str">
        <f t="shared" si="13"/>
        <v/>
      </c>
      <c r="M99" s="144" t="str">
        <f t="shared" si="13"/>
        <v/>
      </c>
      <c r="N99" s="144" t="str">
        <f t="shared" si="13"/>
        <v/>
      </c>
      <c r="O99" s="144" t="str">
        <f t="shared" si="13"/>
        <v/>
      </c>
      <c r="P99" s="144" t="str">
        <f t="shared" si="13"/>
        <v/>
      </c>
      <c r="Q99" s="144" t="str">
        <f t="shared" si="13"/>
        <v/>
      </c>
      <c r="R99" s="141" t="str">
        <f t="shared" si="11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43" t="s">
        <v>105</v>
      </c>
      <c r="F100" s="144" t="str">
        <f t="shared" si="13"/>
        <v/>
      </c>
      <c r="G100" s="144" t="str">
        <f t="shared" si="13"/>
        <v/>
      </c>
      <c r="H100" s="144" t="str">
        <f t="shared" si="13"/>
        <v/>
      </c>
      <c r="I100" s="144" t="str">
        <f t="shared" si="13"/>
        <v/>
      </c>
      <c r="J100" s="144" t="str">
        <f t="shared" si="13"/>
        <v/>
      </c>
      <c r="K100" s="144" t="str">
        <f t="shared" si="13"/>
        <v/>
      </c>
      <c r="L100" s="144" t="str">
        <f t="shared" si="13"/>
        <v/>
      </c>
      <c r="M100" s="144" t="str">
        <f t="shared" si="13"/>
        <v/>
      </c>
      <c r="N100" s="144" t="str">
        <f t="shared" si="13"/>
        <v/>
      </c>
      <c r="O100" s="144" t="str">
        <f t="shared" si="13"/>
        <v/>
      </c>
      <c r="P100" s="144" t="str">
        <f t="shared" si="13"/>
        <v/>
      </c>
      <c r="Q100" s="144" t="str">
        <f t="shared" si="13"/>
        <v/>
      </c>
      <c r="R100" s="141" t="str">
        <f t="shared" si="11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43" t="s">
        <v>116</v>
      </c>
      <c r="F101" s="144" t="str">
        <f t="shared" si="13"/>
        <v/>
      </c>
      <c r="G101" s="144" t="str">
        <f t="shared" si="13"/>
        <v/>
      </c>
      <c r="H101" s="144" t="str">
        <f t="shared" si="13"/>
        <v/>
      </c>
      <c r="I101" s="144" t="str">
        <f t="shared" si="13"/>
        <v/>
      </c>
      <c r="J101" s="144" t="str">
        <f t="shared" si="13"/>
        <v/>
      </c>
      <c r="K101" s="144" t="str">
        <f t="shared" si="13"/>
        <v/>
      </c>
      <c r="L101" s="144" t="str">
        <f t="shared" si="13"/>
        <v/>
      </c>
      <c r="M101" s="144" t="str">
        <f t="shared" si="13"/>
        <v/>
      </c>
      <c r="N101" s="144" t="str">
        <f t="shared" si="13"/>
        <v/>
      </c>
      <c r="O101" s="144" t="str">
        <f t="shared" si="13"/>
        <v/>
      </c>
      <c r="P101" s="144" t="str">
        <f t="shared" si="13"/>
        <v/>
      </c>
      <c r="Q101" s="144" t="str">
        <f t="shared" si="13"/>
        <v/>
      </c>
      <c r="R101" s="141" t="str">
        <f t="shared" si="11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43" t="s">
        <v>70</v>
      </c>
      <c r="F102" s="144" t="str">
        <f t="shared" si="13"/>
        <v/>
      </c>
      <c r="G102" s="144" t="str">
        <f t="shared" si="13"/>
        <v/>
      </c>
      <c r="H102" s="144" t="str">
        <f t="shared" si="13"/>
        <v/>
      </c>
      <c r="I102" s="144" t="str">
        <f t="shared" si="13"/>
        <v/>
      </c>
      <c r="J102" s="144" t="str">
        <f t="shared" si="13"/>
        <v/>
      </c>
      <c r="K102" s="144" t="str">
        <f t="shared" si="13"/>
        <v/>
      </c>
      <c r="L102" s="144" t="str">
        <f t="shared" si="13"/>
        <v/>
      </c>
      <c r="M102" s="144" t="str">
        <f t="shared" si="13"/>
        <v/>
      </c>
      <c r="N102" s="144" t="str">
        <f t="shared" si="13"/>
        <v/>
      </c>
      <c r="O102" s="144" t="str">
        <f t="shared" si="13"/>
        <v/>
      </c>
      <c r="P102" s="144" t="str">
        <f t="shared" si="13"/>
        <v/>
      </c>
      <c r="Q102" s="144" t="str">
        <f t="shared" si="13"/>
        <v/>
      </c>
      <c r="R102" s="141" t="str">
        <f t="shared" si="11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43" t="s">
        <v>119</v>
      </c>
      <c r="F103" s="144">
        <f t="shared" si="13"/>
        <v>7.6</v>
      </c>
      <c r="G103" s="144">
        <f t="shared" si="13"/>
        <v>7.7</v>
      </c>
      <c r="H103" s="144">
        <f t="shared" si="13"/>
        <v>8</v>
      </c>
      <c r="I103" s="144">
        <f t="shared" si="13"/>
        <v>7.3</v>
      </c>
      <c r="J103" s="144">
        <f t="shared" si="13"/>
        <v>7.4</v>
      </c>
      <c r="K103" s="144">
        <f t="shared" si="13"/>
        <v>7.6</v>
      </c>
      <c r="L103" s="144">
        <f t="shared" si="13"/>
        <v>7.3</v>
      </c>
      <c r="M103" s="144">
        <f t="shared" si="13"/>
        <v>7.8</v>
      </c>
      <c r="N103" s="144">
        <f t="shared" si="13"/>
        <v>7.9</v>
      </c>
      <c r="O103" s="144">
        <f t="shared" si="13"/>
        <v>8</v>
      </c>
      <c r="P103" s="144">
        <f t="shared" si="13"/>
        <v>8.5</v>
      </c>
      <c r="Q103" s="144">
        <f t="shared" si="13"/>
        <v>8</v>
      </c>
      <c r="R103" s="141">
        <f t="shared" si="11"/>
        <v>7.7583333333333329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43" t="s">
        <v>123</v>
      </c>
      <c r="F104" s="144" t="str">
        <f t="shared" si="13"/>
        <v/>
      </c>
      <c r="G104" s="144" t="str">
        <f t="shared" si="13"/>
        <v/>
      </c>
      <c r="H104" s="144" t="str">
        <f t="shared" si="13"/>
        <v/>
      </c>
      <c r="I104" s="144" t="str">
        <f t="shared" si="13"/>
        <v/>
      </c>
      <c r="J104" s="144" t="str">
        <f t="shared" si="13"/>
        <v/>
      </c>
      <c r="K104" s="144" t="str">
        <f t="shared" si="13"/>
        <v/>
      </c>
      <c r="L104" s="144" t="str">
        <f t="shared" si="13"/>
        <v/>
      </c>
      <c r="M104" s="144" t="str">
        <f t="shared" si="13"/>
        <v/>
      </c>
      <c r="N104" s="144" t="str">
        <f t="shared" si="13"/>
        <v/>
      </c>
      <c r="O104" s="144" t="str">
        <f t="shared" si="13"/>
        <v/>
      </c>
      <c r="P104" s="144" t="str">
        <f t="shared" si="13"/>
        <v/>
      </c>
      <c r="Q104" s="144" t="str">
        <f t="shared" si="13"/>
        <v/>
      </c>
      <c r="R104" s="141" t="str">
        <f t="shared" si="11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43" t="s">
        <v>127</v>
      </c>
      <c r="F105" s="144" t="str">
        <f t="shared" si="13"/>
        <v/>
      </c>
      <c r="G105" s="144" t="str">
        <f t="shared" si="13"/>
        <v/>
      </c>
      <c r="H105" s="144" t="str">
        <f t="shared" si="13"/>
        <v/>
      </c>
      <c r="I105" s="144" t="str">
        <f t="shared" si="13"/>
        <v/>
      </c>
      <c r="J105" s="144" t="str">
        <f t="shared" si="13"/>
        <v/>
      </c>
      <c r="K105" s="144" t="str">
        <f t="shared" si="13"/>
        <v/>
      </c>
      <c r="L105" s="144" t="str">
        <f t="shared" si="13"/>
        <v/>
      </c>
      <c r="M105" s="144" t="str">
        <f t="shared" si="13"/>
        <v/>
      </c>
      <c r="N105" s="144" t="str">
        <f t="shared" si="13"/>
        <v/>
      </c>
      <c r="O105" s="144" t="str">
        <f t="shared" si="13"/>
        <v/>
      </c>
      <c r="P105" s="144" t="str">
        <f t="shared" si="13"/>
        <v/>
      </c>
      <c r="Q105" s="144" t="str">
        <f t="shared" si="13"/>
        <v/>
      </c>
      <c r="R105" s="141" t="str">
        <f t="shared" si="11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43" t="s">
        <v>54</v>
      </c>
      <c r="F106" s="144" t="str">
        <f t="shared" si="13"/>
        <v/>
      </c>
      <c r="G106" s="144" t="str">
        <f t="shared" si="13"/>
        <v/>
      </c>
      <c r="H106" s="144" t="str">
        <f t="shared" si="13"/>
        <v/>
      </c>
      <c r="I106" s="144" t="str">
        <f t="shared" si="13"/>
        <v/>
      </c>
      <c r="J106" s="144" t="str">
        <f t="shared" si="13"/>
        <v/>
      </c>
      <c r="K106" s="144" t="str">
        <f t="shared" si="13"/>
        <v/>
      </c>
      <c r="L106" s="144" t="str">
        <f t="shared" si="13"/>
        <v/>
      </c>
      <c r="M106" s="144" t="str">
        <f t="shared" si="13"/>
        <v/>
      </c>
      <c r="N106" s="144" t="str">
        <f t="shared" si="13"/>
        <v/>
      </c>
      <c r="O106" s="144" t="str">
        <f t="shared" si="13"/>
        <v/>
      </c>
      <c r="P106" s="144" t="str">
        <f t="shared" si="13"/>
        <v/>
      </c>
      <c r="Q106" s="144" t="str">
        <f t="shared" si="13"/>
        <v/>
      </c>
      <c r="R106" s="141" t="str">
        <f t="shared" si="11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43" t="s">
        <v>131</v>
      </c>
      <c r="F107" s="144" t="str">
        <f t="shared" si="13"/>
        <v/>
      </c>
      <c r="G107" s="144" t="str">
        <f t="shared" si="13"/>
        <v/>
      </c>
      <c r="H107" s="144" t="str">
        <f t="shared" si="13"/>
        <v/>
      </c>
      <c r="I107" s="144" t="str">
        <f t="shared" si="13"/>
        <v/>
      </c>
      <c r="J107" s="144" t="str">
        <f t="shared" si="13"/>
        <v/>
      </c>
      <c r="K107" s="144" t="str">
        <f t="shared" si="13"/>
        <v/>
      </c>
      <c r="L107" s="144" t="str">
        <f t="shared" si="13"/>
        <v/>
      </c>
      <c r="M107" s="144" t="str">
        <f t="shared" si="13"/>
        <v/>
      </c>
      <c r="N107" s="144" t="str">
        <f t="shared" si="13"/>
        <v/>
      </c>
      <c r="O107" s="144" t="str">
        <f t="shared" si="13"/>
        <v/>
      </c>
      <c r="P107" s="144" t="str">
        <f t="shared" si="13"/>
        <v/>
      </c>
      <c r="Q107" s="144" t="str">
        <f t="shared" si="13"/>
        <v/>
      </c>
      <c r="R107" s="141" t="str">
        <f t="shared" si="11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43" t="s">
        <v>131</v>
      </c>
      <c r="F108" s="144" t="str">
        <f t="shared" si="13"/>
        <v/>
      </c>
      <c r="G108" s="144" t="str">
        <f t="shared" si="13"/>
        <v/>
      </c>
      <c r="H108" s="144" t="str">
        <f t="shared" si="13"/>
        <v/>
      </c>
      <c r="I108" s="144" t="str">
        <f t="shared" si="13"/>
        <v/>
      </c>
      <c r="J108" s="144" t="str">
        <f t="shared" si="13"/>
        <v/>
      </c>
      <c r="K108" s="144" t="str">
        <f t="shared" si="13"/>
        <v/>
      </c>
      <c r="L108" s="144" t="str">
        <f t="shared" si="13"/>
        <v/>
      </c>
      <c r="M108" s="144" t="str">
        <f t="shared" si="13"/>
        <v/>
      </c>
      <c r="N108" s="144" t="str">
        <f t="shared" si="13"/>
        <v/>
      </c>
      <c r="O108" s="144" t="str">
        <f t="shared" si="13"/>
        <v/>
      </c>
      <c r="P108" s="144" t="str">
        <f t="shared" si="13"/>
        <v/>
      </c>
      <c r="Q108" s="144" t="str">
        <f t="shared" si="13"/>
        <v/>
      </c>
      <c r="R108" s="141" t="str">
        <f t="shared" si="11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43" t="s">
        <v>70</v>
      </c>
      <c r="F109" s="144" t="str">
        <f t="shared" si="13"/>
        <v/>
      </c>
      <c r="G109" s="144" t="str">
        <f t="shared" si="13"/>
        <v/>
      </c>
      <c r="H109" s="144" t="str">
        <f t="shared" si="13"/>
        <v/>
      </c>
      <c r="I109" s="144" t="str">
        <f t="shared" si="13"/>
        <v/>
      </c>
      <c r="J109" s="144" t="str">
        <f t="shared" si="13"/>
        <v/>
      </c>
      <c r="K109" s="144" t="str">
        <f t="shared" si="13"/>
        <v/>
      </c>
      <c r="L109" s="144" t="str">
        <f t="shared" si="13"/>
        <v/>
      </c>
      <c r="M109" s="144" t="str">
        <f t="shared" si="13"/>
        <v/>
      </c>
      <c r="N109" s="144" t="str">
        <f t="shared" si="13"/>
        <v/>
      </c>
      <c r="O109" s="144" t="str">
        <f t="shared" si="13"/>
        <v/>
      </c>
      <c r="P109" s="144" t="str">
        <f t="shared" si="13"/>
        <v/>
      </c>
      <c r="Q109" s="144" t="str">
        <f t="shared" si="13"/>
        <v/>
      </c>
      <c r="R109" s="141" t="str">
        <f t="shared" si="11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43" t="s">
        <v>137</v>
      </c>
      <c r="F110" s="144" t="str">
        <f t="shared" si="13"/>
        <v/>
      </c>
      <c r="G110" s="144" t="str">
        <f t="shared" si="13"/>
        <v/>
      </c>
      <c r="H110" s="144" t="str">
        <f t="shared" si="13"/>
        <v/>
      </c>
      <c r="I110" s="144" t="str">
        <f t="shared" si="13"/>
        <v/>
      </c>
      <c r="J110" s="144" t="str">
        <f t="shared" si="13"/>
        <v/>
      </c>
      <c r="K110" s="144" t="str">
        <f t="shared" si="13"/>
        <v/>
      </c>
      <c r="L110" s="144" t="str">
        <f t="shared" si="13"/>
        <v/>
      </c>
      <c r="M110" s="144" t="str">
        <f t="shared" si="13"/>
        <v/>
      </c>
      <c r="N110" s="144" t="str">
        <f t="shared" si="13"/>
        <v/>
      </c>
      <c r="O110" s="144" t="str">
        <f t="shared" si="13"/>
        <v/>
      </c>
      <c r="P110" s="144" t="str">
        <f t="shared" si="13"/>
        <v/>
      </c>
      <c r="Q110" s="144" t="str">
        <f t="shared" si="13"/>
        <v/>
      </c>
      <c r="R110" s="141" t="str">
        <f t="shared" si="11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43" t="s">
        <v>141</v>
      </c>
      <c r="F111" s="144">
        <f t="shared" si="13"/>
        <v>0.3</v>
      </c>
      <c r="G111" s="144">
        <f t="shared" si="13"/>
        <v>0.4</v>
      </c>
      <c r="H111" s="144">
        <f t="shared" si="13"/>
        <v>0.4</v>
      </c>
      <c r="I111" s="144">
        <f t="shared" si="13"/>
        <v>0.5</v>
      </c>
      <c r="J111" s="144">
        <f t="shared" si="13"/>
        <v>0.6</v>
      </c>
      <c r="K111" s="144">
        <f t="shared" si="13"/>
        <v>0.4</v>
      </c>
      <c r="L111" s="144">
        <f t="shared" si="13"/>
        <v>0.3</v>
      </c>
      <c r="M111" s="144">
        <f t="shared" si="13"/>
        <v>0.3</v>
      </c>
      <c r="N111" s="144">
        <f t="shared" si="13"/>
        <v>0.3</v>
      </c>
      <c r="O111" s="144">
        <f t="shared" si="13"/>
        <v>0.4</v>
      </c>
      <c r="P111" s="144">
        <f t="shared" si="13"/>
        <v>0.3</v>
      </c>
      <c r="Q111" s="144">
        <f>IF(Q52="","",IF(Q52=$V52,$AC52,Q52))</f>
        <v>0.3</v>
      </c>
      <c r="R111" s="141">
        <f>IF(AND(F111="",G111="",H111="",I111="",J111="",K111="",L111="",M111="",N111="",O111="",P111="",Q111=""),"",AVERAGE(F111:Q111))</f>
        <v>0.37499999999999994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43" t="s">
        <v>145</v>
      </c>
      <c r="F112" s="144">
        <f t="shared" si="13"/>
        <v>7.3</v>
      </c>
      <c r="G112" s="144">
        <f t="shared" si="13"/>
        <v>7.38</v>
      </c>
      <c r="H112" s="144">
        <f t="shared" si="13"/>
        <v>7.33</v>
      </c>
      <c r="I112" s="144">
        <f t="shared" si="13"/>
        <v>7.29</v>
      </c>
      <c r="J112" s="144">
        <f t="shared" si="13"/>
        <v>7.25</v>
      </c>
      <c r="K112" s="144">
        <f t="shared" si="13"/>
        <v>7.41</v>
      </c>
      <c r="L112" s="144">
        <f t="shared" si="13"/>
        <v>7.4</v>
      </c>
      <c r="M112" s="144">
        <f t="shared" si="13"/>
        <v>7.43</v>
      </c>
      <c r="N112" s="144">
        <f t="shared" si="13"/>
        <v>7.47</v>
      </c>
      <c r="O112" s="144">
        <f t="shared" si="13"/>
        <v>7.2</v>
      </c>
      <c r="P112" s="144">
        <f t="shared" si="13"/>
        <v>7.16</v>
      </c>
      <c r="Q112" s="144">
        <f t="shared" si="13"/>
        <v>7.3</v>
      </c>
      <c r="R112" s="141">
        <f t="shared" si="11"/>
        <v>7.3266666666666653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43" t="s">
        <v>145</v>
      </c>
      <c r="F113" s="144" t="str">
        <f t="shared" si="13"/>
        <v>異常なし</v>
      </c>
      <c r="G113" s="144" t="str">
        <f t="shared" si="13"/>
        <v>異常なし</v>
      </c>
      <c r="H113" s="144" t="str">
        <f t="shared" si="13"/>
        <v>異常なし</v>
      </c>
      <c r="I113" s="144" t="str">
        <f t="shared" si="13"/>
        <v>異常なし</v>
      </c>
      <c r="J113" s="144" t="str">
        <f t="shared" si="13"/>
        <v>異常なし</v>
      </c>
      <c r="K113" s="144" t="str">
        <f t="shared" si="13"/>
        <v>異常なし</v>
      </c>
      <c r="L113" s="144" t="str">
        <f t="shared" si="13"/>
        <v>異常なし</v>
      </c>
      <c r="M113" s="144" t="str">
        <f t="shared" si="13"/>
        <v>異常なし</v>
      </c>
      <c r="N113" s="144" t="str">
        <f t="shared" si="13"/>
        <v>異常なし</v>
      </c>
      <c r="O113" s="144" t="str">
        <f t="shared" si="13"/>
        <v>異常なし</v>
      </c>
      <c r="P113" s="144" t="str">
        <f t="shared" si="13"/>
        <v>異常なし</v>
      </c>
      <c r="Q113" s="144" t="str">
        <f t="shared" si="13"/>
        <v>異常なし</v>
      </c>
      <c r="R113" s="141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43" t="s">
        <v>145</v>
      </c>
      <c r="F114" s="144" t="str">
        <f t="shared" ref="F114:Q117" si="14">IF(F55="","",IF(F55=$V55,$AC55,F55))</f>
        <v>異常なし</v>
      </c>
      <c r="G114" s="144" t="str">
        <f t="shared" si="14"/>
        <v>異常なし</v>
      </c>
      <c r="H114" s="144" t="str">
        <f t="shared" si="14"/>
        <v>異常なし</v>
      </c>
      <c r="I114" s="144" t="str">
        <f t="shared" si="14"/>
        <v>異常なし</v>
      </c>
      <c r="J114" s="144" t="str">
        <f t="shared" si="14"/>
        <v>異常なし</v>
      </c>
      <c r="K114" s="144" t="str">
        <f t="shared" si="14"/>
        <v>異常なし</v>
      </c>
      <c r="L114" s="144" t="str">
        <f t="shared" si="14"/>
        <v>異常なし</v>
      </c>
      <c r="M114" s="144" t="str">
        <f t="shared" si="14"/>
        <v>異常なし</v>
      </c>
      <c r="N114" s="144" t="str">
        <f t="shared" si="14"/>
        <v>異常なし</v>
      </c>
      <c r="O114" s="144" t="str">
        <f t="shared" si="14"/>
        <v>異常なし</v>
      </c>
      <c r="P114" s="144" t="str">
        <f t="shared" si="14"/>
        <v>異常なし</v>
      </c>
      <c r="Q114" s="144" t="str">
        <f t="shared" si="14"/>
        <v>異常なし</v>
      </c>
      <c r="R114" s="141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43" t="s">
        <v>151</v>
      </c>
      <c r="F115" s="144">
        <f t="shared" si="14"/>
        <v>1</v>
      </c>
      <c r="G115" s="144">
        <f t="shared" si="14"/>
        <v>1</v>
      </c>
      <c r="H115" s="144">
        <f t="shared" si="14"/>
        <v>1</v>
      </c>
      <c r="I115" s="144">
        <f t="shared" si="14"/>
        <v>1</v>
      </c>
      <c r="J115" s="144">
        <f t="shared" si="14"/>
        <v>1</v>
      </c>
      <c r="K115" s="144">
        <f t="shared" si="14"/>
        <v>1</v>
      </c>
      <c r="L115" s="144">
        <f t="shared" si="14"/>
        <v>1</v>
      </c>
      <c r="M115" s="144">
        <f t="shared" si="14"/>
        <v>1</v>
      </c>
      <c r="N115" s="144">
        <f t="shared" si="14"/>
        <v>1</v>
      </c>
      <c r="O115" s="144">
        <f t="shared" si="14"/>
        <v>1</v>
      </c>
      <c r="P115" s="144">
        <f t="shared" si="14"/>
        <v>1</v>
      </c>
      <c r="Q115" s="144">
        <f t="shared" si="14"/>
        <v>1</v>
      </c>
      <c r="R115" s="141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43" t="s">
        <v>155</v>
      </c>
      <c r="F116" s="144">
        <f t="shared" si="14"/>
        <v>0.1</v>
      </c>
      <c r="G116" s="144">
        <f t="shared" si="14"/>
        <v>0.1</v>
      </c>
      <c r="H116" s="144">
        <f t="shared" si="14"/>
        <v>0.1</v>
      </c>
      <c r="I116" s="144">
        <f t="shared" si="14"/>
        <v>0.1</v>
      </c>
      <c r="J116" s="144">
        <f t="shared" si="14"/>
        <v>0.1</v>
      </c>
      <c r="K116" s="144">
        <f t="shared" si="14"/>
        <v>0.1</v>
      </c>
      <c r="L116" s="144">
        <f t="shared" si="14"/>
        <v>0.1</v>
      </c>
      <c r="M116" s="144">
        <f t="shared" si="14"/>
        <v>0.1</v>
      </c>
      <c r="N116" s="144">
        <f t="shared" si="14"/>
        <v>0.1</v>
      </c>
      <c r="O116" s="144">
        <f t="shared" si="14"/>
        <v>0.1</v>
      </c>
      <c r="P116" s="144">
        <f t="shared" si="14"/>
        <v>0.1</v>
      </c>
      <c r="Q116" s="144">
        <f t="shared" si="14"/>
        <v>0.1</v>
      </c>
      <c r="R116" s="14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9"/>
      <c r="C117" s="120" t="s">
        <v>157</v>
      </c>
      <c r="D117" s="4" t="s">
        <v>61</v>
      </c>
      <c r="E117" s="145" t="s">
        <v>116</v>
      </c>
      <c r="F117" s="130">
        <f t="shared" si="14"/>
        <v>0.4</v>
      </c>
      <c r="G117" s="130">
        <f t="shared" si="14"/>
        <v>0.3</v>
      </c>
      <c r="H117" s="130">
        <f t="shared" si="14"/>
        <v>0.2</v>
      </c>
      <c r="I117" s="130">
        <f t="shared" si="14"/>
        <v>0.2</v>
      </c>
      <c r="J117" s="130">
        <f t="shared" si="14"/>
        <v>0.1</v>
      </c>
      <c r="K117" s="130">
        <f t="shared" si="14"/>
        <v>0.2</v>
      </c>
      <c r="L117" s="130">
        <f t="shared" si="14"/>
        <v>0.2</v>
      </c>
      <c r="M117" s="130">
        <f t="shared" si="14"/>
        <v>0.2</v>
      </c>
      <c r="N117" s="130">
        <f t="shared" si="14"/>
        <v>0.5</v>
      </c>
      <c r="O117" s="130">
        <f t="shared" si="14"/>
        <v>0.3</v>
      </c>
      <c r="P117" s="130">
        <f t="shared" si="14"/>
        <v>0.3</v>
      </c>
      <c r="Q117" s="130">
        <f t="shared" si="14"/>
        <v>0.4</v>
      </c>
      <c r="R117" s="146">
        <f>IF(AND(F117="",G117="",H117="",I117="",J117="",K117="",L117="",M117="",N117="",O117="",P117="",Q117=""),"",AVERAGE(F117:Q117))</f>
        <v>0.27499999999999997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19" sqref="D19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1_平松</vt:lpstr>
      <vt:lpstr>2_宝蔵寺</vt:lpstr>
      <vt:lpstr>2_宝蔵寺 (12月再分析)</vt:lpstr>
      <vt:lpstr>3_丸尾</vt:lpstr>
      <vt:lpstr>4_上三河</vt:lpstr>
      <vt:lpstr>5_下三河</vt:lpstr>
      <vt:lpstr>6_西徳久</vt:lpstr>
      <vt:lpstr>7_船越</vt:lpstr>
      <vt:lpstr>Sheet1</vt:lpstr>
      <vt:lpstr>'1_平松'!Print_Area</vt:lpstr>
      <vt:lpstr>'2_宝蔵寺'!Print_Area</vt:lpstr>
      <vt:lpstr>'2_宝蔵寺 (12月再分析)'!Print_Area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2020-07-22T08:07:29Z</dcterms:created>
  <dcterms:modified xsi:type="dcterms:W3CDTF">2023-03-27T00:25:25Z</dcterms:modified>
</cp:coreProperties>
</file>