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内訳書（1ページ）" sheetId="7" r:id="rId1"/>
    <sheet name="収支内訳書(2ページ）" sheetId="8" r:id="rId2"/>
    <sheet name="計算シート (記入例)" sheetId="3" r:id="rId3"/>
    <sheet name="計算シート" sheetId="2" r:id="rId4"/>
    <sheet name="減価償却費の計算" sheetId="4" r:id="rId5"/>
    <sheet name="減価償却費の計算 (旧定額法)" sheetId="6" r:id="rId6"/>
    <sheet name="マスター" sheetId="5" state="hidden" r:id="rId7"/>
  </sheets>
  <definedNames>
    <definedName name="_xlnm.Print_Area" localSheetId="4">減価償却費の計算!$A$3:$R$25</definedName>
    <definedName name="_xlnm.Print_Area" localSheetId="5">'減価償却費の計算 (旧定額法)'!$A$3:$AG$25</definedName>
    <definedName name="_xlnm.Print_Area" localSheetId="0">'収支内訳書（1ページ）'!$A$1:$AR$45</definedName>
    <definedName name="_xlnm.Print_Area" localSheetId="1">'収支内訳書(2ページ）'!$A$1:$BH$43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AS12" i="7" l="1"/>
  <c r="AS9" i="7"/>
  <c r="W3" i="8"/>
  <c r="AR3" i="8"/>
  <c r="R34" i="7" l="1"/>
  <c r="Q34" i="7"/>
  <c r="P34" i="7"/>
  <c r="O34" i="7"/>
  <c r="R32" i="7"/>
  <c r="Q32" i="7"/>
  <c r="P32" i="7"/>
  <c r="O32" i="7"/>
  <c r="R31" i="7"/>
  <c r="Q31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R25" i="7"/>
  <c r="Q25" i="7"/>
  <c r="P25" i="7"/>
  <c r="O25" i="7"/>
  <c r="R24" i="7"/>
  <c r="Q24" i="7"/>
  <c r="P24" i="7"/>
  <c r="O24" i="7"/>
  <c r="R23" i="7"/>
  <c r="Q23" i="7"/>
  <c r="P23" i="7"/>
  <c r="O23" i="7"/>
  <c r="R22" i="7"/>
  <c r="Q22" i="7"/>
  <c r="P22" i="7"/>
  <c r="O22" i="7"/>
  <c r="R21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H34" i="7"/>
  <c r="H43" i="7"/>
  <c r="H42" i="7"/>
  <c r="H41" i="7"/>
  <c r="H40" i="7"/>
  <c r="H39" i="7"/>
  <c r="H38" i="7"/>
  <c r="H37" i="7"/>
  <c r="H36" i="7"/>
  <c r="H35" i="7"/>
  <c r="H31" i="7"/>
  <c r="H29" i="7"/>
  <c r="H19" i="7"/>
  <c r="H17" i="7"/>
  <c r="H15" i="7"/>
  <c r="O38" i="7" l="1"/>
  <c r="H21" i="7"/>
  <c r="H27" i="7" s="1"/>
  <c r="F4" i="2" l="1"/>
  <c r="S6" i="6" l="1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P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5" i="6"/>
  <c r="S5" i="6" s="1"/>
  <c r="H6" i="6"/>
  <c r="H5" i="6"/>
  <c r="S25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6" i="6"/>
  <c r="Q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Q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5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L6" i="6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24" i="6"/>
  <c r="M24" i="6" s="1"/>
  <c r="L5" i="6"/>
  <c r="O5" i="6" l="1"/>
  <c r="U5" i="6" s="1"/>
  <c r="X5" i="6" s="1"/>
  <c r="AA5" i="6" s="1"/>
  <c r="M5" i="6"/>
  <c r="O6" i="6"/>
  <c r="M6" i="6"/>
  <c r="T5" i="6"/>
  <c r="T6" i="6"/>
  <c r="U6" i="6"/>
  <c r="X6" i="6" s="1"/>
  <c r="AA6" i="6" s="1"/>
  <c r="V25" i="6"/>
  <c r="N24" i="6"/>
  <c r="R24" i="6" s="1"/>
  <c r="N23" i="6"/>
  <c r="R23" i="6" s="1"/>
  <c r="N22" i="6"/>
  <c r="N21" i="6"/>
  <c r="R21" i="6" s="1"/>
  <c r="N20" i="6"/>
  <c r="R20" i="6" s="1"/>
  <c r="N19" i="6"/>
  <c r="R19" i="6" s="1"/>
  <c r="N18" i="6"/>
  <c r="N17" i="6"/>
  <c r="R17" i="6" s="1"/>
  <c r="N16" i="6"/>
  <c r="R16" i="6" s="1"/>
  <c r="N15" i="6"/>
  <c r="R15" i="6" s="1"/>
  <c r="N14" i="6"/>
  <c r="N13" i="6"/>
  <c r="R13" i="6" s="1"/>
  <c r="N12" i="6"/>
  <c r="R12" i="6" s="1"/>
  <c r="N11" i="6"/>
  <c r="R11" i="6" s="1"/>
  <c r="N10" i="6"/>
  <c r="W11" i="6" l="1"/>
  <c r="Z11" i="6" s="1"/>
  <c r="AD11" i="6" s="1"/>
  <c r="W23" i="6"/>
  <c r="Z23" i="6" s="1"/>
  <c r="AD23" i="6" s="1"/>
  <c r="W16" i="6"/>
  <c r="Z16" i="6" s="1"/>
  <c r="AD16" i="6" s="1"/>
  <c r="W20" i="6"/>
  <c r="Z20" i="6" s="1"/>
  <c r="AD20" i="6" s="1"/>
  <c r="W13" i="6"/>
  <c r="Z13" i="6" s="1"/>
  <c r="AD13" i="6" s="1"/>
  <c r="W17" i="6"/>
  <c r="Z17" i="6" s="1"/>
  <c r="AD17" i="6" s="1"/>
  <c r="W21" i="6"/>
  <c r="Z21" i="6" s="1"/>
  <c r="AD21" i="6" s="1"/>
  <c r="W15" i="6"/>
  <c r="Z15" i="6" s="1"/>
  <c r="AD15" i="6" s="1"/>
  <c r="W19" i="6"/>
  <c r="Z19" i="6" s="1"/>
  <c r="AD19" i="6" s="1"/>
  <c r="W12" i="6"/>
  <c r="Z12" i="6" s="1"/>
  <c r="AD12" i="6" s="1"/>
  <c r="W24" i="6"/>
  <c r="Z24" i="6" s="1"/>
  <c r="AD24" i="6" s="1"/>
  <c r="AC6" i="6"/>
  <c r="AB6" i="6"/>
  <c r="AC5" i="6"/>
  <c r="AB5" i="6"/>
  <c r="N6" i="6"/>
  <c r="R10" i="6"/>
  <c r="R14" i="6"/>
  <c r="R18" i="6"/>
  <c r="R22" i="6"/>
  <c r="N5" i="6"/>
  <c r="R5" i="6" s="1"/>
  <c r="W5" i="6" s="1"/>
  <c r="N7" i="6"/>
  <c r="R7" i="6" s="1"/>
  <c r="N8" i="6"/>
  <c r="R8" i="6" s="1"/>
  <c r="N9" i="6"/>
  <c r="R9" i="6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5" i="4"/>
  <c r="J6" i="4"/>
  <c r="W7" i="6" l="1"/>
  <c r="Z7" i="6" s="1"/>
  <c r="AD7" i="6" s="1"/>
  <c r="W10" i="6"/>
  <c r="Z10" i="6" s="1"/>
  <c r="AD10" i="6" s="1"/>
  <c r="W9" i="6"/>
  <c r="Z9" i="6" s="1"/>
  <c r="AD9" i="6" s="1"/>
  <c r="W22" i="6"/>
  <c r="Z22" i="6" s="1"/>
  <c r="AD22" i="6" s="1"/>
  <c r="W14" i="6"/>
  <c r="Z14" i="6" s="1"/>
  <c r="AD14" i="6" s="1"/>
  <c r="W8" i="6"/>
  <c r="Z8" i="6" s="1"/>
  <c r="AD8" i="6" s="1"/>
  <c r="W18" i="6"/>
  <c r="Z18" i="6" s="1"/>
  <c r="AD18" i="6" s="1"/>
  <c r="R6" i="6"/>
  <c r="Z5" i="6"/>
  <c r="AD5" i="6" s="1"/>
  <c r="G7" i="4"/>
  <c r="H7" i="4" s="1"/>
  <c r="G8" i="4"/>
  <c r="H8" i="4" s="1"/>
  <c r="R25" i="6" l="1"/>
  <c r="W6" i="6"/>
  <c r="W25" i="6" s="1"/>
  <c r="Z25" i="6" s="1"/>
  <c r="G6" i="4"/>
  <c r="H6" i="4" s="1"/>
  <c r="G9" i="4"/>
  <c r="H9" i="4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5" i="4"/>
  <c r="H5" i="4" s="1"/>
  <c r="L25" i="4"/>
  <c r="AD25" i="6" l="1"/>
  <c r="Z6" i="6"/>
  <c r="AD6" i="6" s="1"/>
  <c r="I20" i="4"/>
  <c r="K20" i="4" s="1"/>
  <c r="M20" i="4" s="1"/>
  <c r="O20" i="4" s="1"/>
  <c r="P20" i="4" s="1"/>
  <c r="H20" i="4"/>
  <c r="I12" i="4"/>
  <c r="K12" i="4" s="1"/>
  <c r="M12" i="4" s="1"/>
  <c r="O12" i="4" s="1"/>
  <c r="P12" i="4" s="1"/>
  <c r="H12" i="4"/>
  <c r="I19" i="4"/>
  <c r="H19" i="4"/>
  <c r="I22" i="4"/>
  <c r="K22" i="4" s="1"/>
  <c r="M22" i="4" s="1"/>
  <c r="O22" i="4" s="1"/>
  <c r="P22" i="4" s="1"/>
  <c r="H22" i="4"/>
  <c r="I18" i="4"/>
  <c r="K18" i="4" s="1"/>
  <c r="M18" i="4" s="1"/>
  <c r="O18" i="4" s="1"/>
  <c r="P18" i="4" s="1"/>
  <c r="H18" i="4"/>
  <c r="I14" i="4"/>
  <c r="K14" i="4" s="1"/>
  <c r="M14" i="4" s="1"/>
  <c r="O14" i="4" s="1"/>
  <c r="P14" i="4" s="1"/>
  <c r="H14" i="4"/>
  <c r="I10" i="4"/>
  <c r="K10" i="4" s="1"/>
  <c r="M10" i="4" s="1"/>
  <c r="O10" i="4" s="1"/>
  <c r="P10" i="4" s="1"/>
  <c r="H10" i="4"/>
  <c r="I21" i="4"/>
  <c r="K21" i="4" s="1"/>
  <c r="M21" i="4" s="1"/>
  <c r="O21" i="4" s="1"/>
  <c r="P21" i="4" s="1"/>
  <c r="H21" i="4"/>
  <c r="I17" i="4"/>
  <c r="H17" i="4"/>
  <c r="I13" i="4"/>
  <c r="K13" i="4" s="1"/>
  <c r="M13" i="4" s="1"/>
  <c r="O13" i="4" s="1"/>
  <c r="P13" i="4" s="1"/>
  <c r="H13" i="4"/>
  <c r="I24" i="4"/>
  <c r="H24" i="4"/>
  <c r="I16" i="4"/>
  <c r="K16" i="4" s="1"/>
  <c r="M16" i="4" s="1"/>
  <c r="O16" i="4" s="1"/>
  <c r="P16" i="4" s="1"/>
  <c r="H16" i="4"/>
  <c r="I23" i="4"/>
  <c r="H23" i="4"/>
  <c r="I15" i="4"/>
  <c r="K15" i="4" s="1"/>
  <c r="M15" i="4" s="1"/>
  <c r="O15" i="4" s="1"/>
  <c r="P15" i="4" s="1"/>
  <c r="H15" i="4"/>
  <c r="I11" i="4"/>
  <c r="K11" i="4" s="1"/>
  <c r="M11" i="4" s="1"/>
  <c r="O11" i="4" s="1"/>
  <c r="P11" i="4" s="1"/>
  <c r="H11" i="4"/>
  <c r="I9" i="4"/>
  <c r="I8" i="4"/>
  <c r="I6" i="4"/>
  <c r="K6" i="4" s="1"/>
  <c r="M6" i="4" s="1"/>
  <c r="O6" i="4" s="1"/>
  <c r="P6" i="4" s="1"/>
  <c r="I5" i="4"/>
  <c r="K5" i="4" s="1"/>
  <c r="M5" i="4" s="1"/>
  <c r="O5" i="4" s="1"/>
  <c r="P5" i="4" s="1"/>
  <c r="K23" i="4" l="1"/>
  <c r="M23" i="4" s="1"/>
  <c r="O23" i="4" s="1"/>
  <c r="P23" i="4" s="1"/>
  <c r="K24" i="4"/>
  <c r="M24" i="4" s="1"/>
  <c r="O24" i="4" s="1"/>
  <c r="P24" i="4" s="1"/>
  <c r="K17" i="4"/>
  <c r="M17" i="4" s="1"/>
  <c r="O17" i="4" s="1"/>
  <c r="P17" i="4" s="1"/>
  <c r="K19" i="4"/>
  <c r="M19" i="4" s="1"/>
  <c r="O19" i="4" s="1"/>
  <c r="P19" i="4" s="1"/>
  <c r="K7" i="4"/>
  <c r="M7" i="4" s="1"/>
  <c r="O7" i="4" s="1"/>
  <c r="P7" i="4" s="1"/>
  <c r="K9" i="4"/>
  <c r="M9" i="4" s="1"/>
  <c r="O9" i="4" s="1"/>
  <c r="P9" i="4" s="1"/>
  <c r="K8" i="4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4" i="3" s="1"/>
  <c r="F4" i="3"/>
  <c r="E4" i="3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4" i="2" s="1"/>
  <c r="E4" i="2"/>
  <c r="K25" i="4" l="1"/>
  <c r="M25" i="4" s="1"/>
  <c r="O25" i="4" s="1"/>
  <c r="H33" i="7" s="1"/>
  <c r="O39" i="7" s="1"/>
  <c r="O40" i="7" s="1"/>
  <c r="O42" i="7" s="1"/>
  <c r="M8" i="4"/>
  <c r="O8" i="4" s="1"/>
  <c r="P8" i="4" s="1"/>
  <c r="P25" i="4" l="1"/>
</calcChain>
</file>

<file path=xl/comments1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項目を　「▼」のリストから選択してください。　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項目を　「▼」のリストから選択してください。リストにない場合は、「雑費」とするか、収支内訳書空欄に直接記入ください。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E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①本年中に取得した資産は、㋑の金額
②前年以前に取得した資産は、前年末の未償却残高を記入します。
</t>
        </r>
      </text>
    </comment>
    <comment ref="Q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2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  <comment ref="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減価償却費の累計額が取得価額の95%相当額に達した年分の翌年分以後5年間において均等償却を行う場合は「1」を入力してください。</t>
        </r>
      </text>
    </comment>
    <comment ref="G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前年末の未償却残高を記入します。
</t>
        </r>
      </text>
    </comment>
    <comment ref="A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【入力規則】
西暦の場合
　2019/5/1
和暦の場合
　R1.5.1</t>
        </r>
      </text>
    </comment>
  </commentList>
</comments>
</file>

<file path=xl/sharedStrings.xml><?xml version="1.0" encoding="utf-8"?>
<sst xmlns="http://schemas.openxmlformats.org/spreadsheetml/2006/main" count="493" uniqueCount="358">
  <si>
    <t>雑収入</t>
    <rPh sb="0" eb="3">
      <t>ザツシュウニュウ</t>
    </rPh>
    <phoneticPr fontId="2"/>
  </si>
  <si>
    <t>家事・事業消費</t>
    <rPh sb="0" eb="2">
      <t>カジ</t>
    </rPh>
    <rPh sb="3" eb="5">
      <t>ジギョウ</t>
    </rPh>
    <rPh sb="5" eb="7">
      <t>ショウヒ</t>
    </rPh>
    <phoneticPr fontId="2"/>
  </si>
  <si>
    <t>雇人費</t>
    <rPh sb="0" eb="1">
      <t>ヤトイ</t>
    </rPh>
    <rPh sb="1" eb="2">
      <t>ニン</t>
    </rPh>
    <rPh sb="2" eb="3">
      <t>ヒ</t>
    </rPh>
    <phoneticPr fontId="2"/>
  </si>
  <si>
    <t>小作料・賃借料</t>
    <rPh sb="0" eb="3">
      <t>コサクリョウ</t>
    </rPh>
    <rPh sb="4" eb="7">
      <t>チンシャクリョウ</t>
    </rPh>
    <phoneticPr fontId="2"/>
  </si>
  <si>
    <t>貸倒金</t>
    <rPh sb="0" eb="2">
      <t>カシダオレ</t>
    </rPh>
    <rPh sb="2" eb="3">
      <t>キン</t>
    </rPh>
    <phoneticPr fontId="2"/>
  </si>
  <si>
    <t>利子割引料</t>
    <rPh sb="0" eb="2">
      <t>リシ</t>
    </rPh>
    <rPh sb="2" eb="5">
      <t>ワリビキリョウ</t>
    </rPh>
    <phoneticPr fontId="2"/>
  </si>
  <si>
    <t>租税公課</t>
    <rPh sb="0" eb="2">
      <t>ソゼイ</t>
    </rPh>
    <rPh sb="2" eb="4">
      <t>コウカ</t>
    </rPh>
    <phoneticPr fontId="2"/>
  </si>
  <si>
    <t>種苗費</t>
    <rPh sb="0" eb="2">
      <t>シュビョウ</t>
    </rPh>
    <rPh sb="2" eb="3">
      <t>ヒ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</si>
  <si>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</si>
  <si>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肥料費</t>
    <rPh sb="0" eb="2">
      <t>ヒリョウ</t>
    </rPh>
    <rPh sb="2" eb="3">
      <t>ヒ</t>
    </rPh>
    <phoneticPr fontId="2"/>
  </si>
  <si>
    <t>飼料費</t>
    <rPh sb="0" eb="2">
      <t>シリョウ</t>
    </rPh>
    <rPh sb="2" eb="3">
      <t>ヒ</t>
    </rPh>
    <phoneticPr fontId="2"/>
  </si>
  <si>
    <t>農具費</t>
    <rPh sb="0" eb="2">
      <t>ノウグ</t>
    </rPh>
    <rPh sb="2" eb="3">
      <t>ヒ</t>
    </rPh>
    <phoneticPr fontId="2"/>
  </si>
  <si>
    <t>諸材料費</t>
    <rPh sb="0" eb="1">
      <t>ショ</t>
    </rPh>
    <rPh sb="1" eb="4">
      <t>ザイリョウヒ</t>
    </rPh>
    <phoneticPr fontId="2"/>
  </si>
  <si>
    <t>修繕費</t>
    <rPh sb="0" eb="3">
      <t>シュウゼンヒ</t>
    </rPh>
    <phoneticPr fontId="2"/>
  </si>
  <si>
    <t>動力光熱費</t>
    <rPh sb="0" eb="2">
      <t>ドウリョク</t>
    </rPh>
    <rPh sb="2" eb="5">
      <t>コウネツヒ</t>
    </rPh>
    <phoneticPr fontId="2"/>
  </si>
  <si>
    <t>作業用衣料費</t>
    <rPh sb="0" eb="3">
      <t>サギョウヨウ</t>
    </rPh>
    <rPh sb="3" eb="5">
      <t>イリョウ</t>
    </rPh>
    <rPh sb="5" eb="6">
      <t>ヒ</t>
    </rPh>
    <phoneticPr fontId="2"/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</si>
  <si>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2"/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</si>
  <si>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</si>
  <si>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土地改良費</t>
    <rPh sb="0" eb="2">
      <t>トチ</t>
    </rPh>
    <rPh sb="2" eb="4">
      <t>カイリョウ</t>
    </rPh>
    <rPh sb="4" eb="5">
      <t>ヒ</t>
    </rPh>
    <phoneticPr fontId="2"/>
  </si>
  <si>
    <t>ライスセンター</t>
    <phoneticPr fontId="2"/>
  </si>
  <si>
    <t>生産組合</t>
    <rPh sb="0" eb="2">
      <t>セイサン</t>
    </rPh>
    <rPh sb="2" eb="4">
      <t>クミアイ</t>
    </rPh>
    <phoneticPr fontId="2"/>
  </si>
  <si>
    <t>作業委託料等</t>
    <rPh sb="0" eb="5">
      <t>サギョウイタクリョウ</t>
    </rPh>
    <rPh sb="5" eb="6">
      <t>トウ</t>
    </rPh>
    <phoneticPr fontId="2"/>
  </si>
  <si>
    <t>日付</t>
    <rPh sb="0" eb="2">
      <t>ヒヅケ</t>
    </rPh>
    <phoneticPr fontId="2"/>
  </si>
  <si>
    <t>適要</t>
    <rPh sb="0" eb="1">
      <t>テキ</t>
    </rPh>
    <rPh sb="1" eb="2">
      <t>ヨウ</t>
    </rPh>
    <phoneticPr fontId="2"/>
  </si>
  <si>
    <t>項目</t>
    <rPh sb="0" eb="2">
      <t>コウモク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</si>
  <si>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</si>
  <si>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</si>
  <si>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</si>
  <si>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繰越</t>
    <rPh sb="0" eb="2">
      <t>クリコシ</t>
    </rPh>
    <phoneticPr fontId="2"/>
  </si>
  <si>
    <t>販売金額</t>
    <rPh sb="0" eb="2">
      <t>ハンバイ</t>
    </rPh>
    <rPh sb="2" eb="4">
      <t>キンガク</t>
    </rPh>
    <phoneticPr fontId="2"/>
  </si>
  <si>
    <t>草刈り機</t>
    <rPh sb="0" eb="2">
      <t>クサカ</t>
    </rPh>
    <rPh sb="3" eb="4">
      <t>キ</t>
    </rPh>
    <phoneticPr fontId="2"/>
  </si>
  <si>
    <t>固定資産税（耕作地分）</t>
    <rPh sb="0" eb="2">
      <t>コテイ</t>
    </rPh>
    <rPh sb="2" eb="5">
      <t>シサンゼイ</t>
    </rPh>
    <rPh sb="6" eb="8">
      <t>コウサク</t>
    </rPh>
    <rPh sb="8" eb="9">
      <t>チ</t>
    </rPh>
    <rPh sb="9" eb="10">
      <t>ブン</t>
    </rPh>
    <phoneticPr fontId="2"/>
  </si>
  <si>
    <t>担い手づくり交付金</t>
    <rPh sb="0" eb="1">
      <t>ニナ</t>
    </rPh>
    <rPh sb="2" eb="3">
      <t>テ</t>
    </rPh>
    <rPh sb="6" eb="9">
      <t>コウフキン</t>
    </rPh>
    <phoneticPr fontId="2"/>
  </si>
  <si>
    <t>累計：</t>
    <rPh sb="0" eb="2">
      <t>ルイケイ</t>
    </rPh>
    <phoneticPr fontId="2"/>
  </si>
  <si>
    <t>計算シートへ</t>
    <rPh sb="0" eb="2">
      <t>ケイサン</t>
    </rPh>
    <phoneticPr fontId="2"/>
  </si>
  <si>
    <t>30kg×30袋</t>
    <rPh sb="7" eb="8">
      <t>フクロ</t>
    </rPh>
    <phoneticPr fontId="2"/>
  </si>
  <si>
    <t>30kg×50袋</t>
    <rPh sb="7" eb="8">
      <t>フクロ</t>
    </rPh>
    <phoneticPr fontId="2"/>
  </si>
  <si>
    <t>30kg×10袋</t>
    <rPh sb="7" eb="8">
      <t>フクロ</t>
    </rPh>
    <phoneticPr fontId="2"/>
  </si>
  <si>
    <t>面積又は数量</t>
    <rPh sb="0" eb="2">
      <t>メンセキ</t>
    </rPh>
    <rPh sb="2" eb="3">
      <t>マタ</t>
    </rPh>
    <rPh sb="4" eb="6">
      <t>スウリョウ</t>
    </rPh>
    <phoneticPr fontId="2"/>
  </si>
  <si>
    <t>償却方法</t>
    <rPh sb="0" eb="2">
      <t>ショウキャク</t>
    </rPh>
    <rPh sb="2" eb="4">
      <t>ホウホウ</t>
    </rPh>
    <phoneticPr fontId="2"/>
  </si>
  <si>
    <t>耐用年数</t>
    <rPh sb="0" eb="2">
      <t>タイヨウ</t>
    </rPh>
    <rPh sb="2" eb="4">
      <t>ネンスウ</t>
    </rPh>
    <phoneticPr fontId="2"/>
  </si>
  <si>
    <t>㋩償却率</t>
    <rPh sb="1" eb="4">
      <t>ショウキャクリツ</t>
    </rPh>
    <phoneticPr fontId="2"/>
  </si>
  <si>
    <t>㋥本年中の償却期間</t>
    <rPh sb="1" eb="4">
      <t>ホンネンチュウ</t>
    </rPh>
    <rPh sb="5" eb="7">
      <t>ショウキャク</t>
    </rPh>
    <rPh sb="7" eb="9">
      <t>キカン</t>
    </rPh>
    <phoneticPr fontId="2"/>
  </si>
  <si>
    <t>㋭(㋺×㋩×㋥）</t>
    <phoneticPr fontId="2"/>
  </si>
  <si>
    <t>㋬特別償却</t>
    <rPh sb="1" eb="3">
      <t>トクベツ</t>
    </rPh>
    <rPh sb="3" eb="5">
      <t>ショウキャク</t>
    </rPh>
    <phoneticPr fontId="2"/>
  </si>
  <si>
    <t>㋣(㋭+㋬）</t>
    <phoneticPr fontId="2"/>
  </si>
  <si>
    <t>耐用
年数</t>
    <rPh sb="0" eb="2">
      <t>タイヨウ</t>
    </rPh>
    <rPh sb="3" eb="5">
      <t>ネンスウ</t>
    </rPh>
    <phoneticPr fontId="2"/>
  </si>
  <si>
    <t>償却率(定額法）</t>
    <rPh sb="0" eb="2">
      <t>ショウキャク</t>
    </rPh>
    <rPh sb="2" eb="3">
      <t>リツ</t>
    </rPh>
    <rPh sb="4" eb="6">
      <t>テイガク</t>
    </rPh>
    <rPh sb="6" eb="7">
      <t>ホウ</t>
    </rPh>
    <phoneticPr fontId="2"/>
  </si>
  <si>
    <t>H19.3.31
以前取得</t>
    <rPh sb="9" eb="11">
      <t>イゼン</t>
    </rPh>
    <rPh sb="11" eb="13">
      <t>シュトク</t>
    </rPh>
    <phoneticPr fontId="2"/>
  </si>
  <si>
    <t>H19.4.1
以後取得</t>
    <rPh sb="8" eb="10">
      <t>イゴ</t>
    </rPh>
    <rPh sb="10" eb="12">
      <t>シュトク</t>
    </rPh>
    <phoneticPr fontId="2"/>
  </si>
  <si>
    <t>計</t>
    <rPh sb="0" eb="1">
      <t>ケイ</t>
    </rPh>
    <phoneticPr fontId="2"/>
  </si>
  <si>
    <t>本年中の償却期間</t>
    <rPh sb="0" eb="3">
      <t>ホンネンチュウ</t>
    </rPh>
    <rPh sb="4" eb="6">
      <t>ショウキャク</t>
    </rPh>
    <rPh sb="6" eb="8">
      <t>キカン</t>
    </rPh>
    <phoneticPr fontId="2"/>
  </si>
  <si>
    <t>㋷(㋣×㋠）</t>
    <phoneticPr fontId="2"/>
  </si>
  <si>
    <t>㋦未償却残高(期末残高）</t>
    <rPh sb="1" eb="4">
      <t>ミショウキャク</t>
    </rPh>
    <rPh sb="4" eb="6">
      <t>ザンダカ</t>
    </rPh>
    <rPh sb="7" eb="9">
      <t>キマツ</t>
    </rPh>
    <rPh sb="9" eb="11">
      <t>ザンダカ</t>
    </rPh>
    <phoneticPr fontId="2"/>
  </si>
  <si>
    <t>適　用</t>
    <rPh sb="0" eb="1">
      <t>テキ</t>
    </rPh>
    <rPh sb="2" eb="3">
      <t>ヨウ</t>
    </rPh>
    <phoneticPr fontId="2"/>
  </si>
  <si>
    <t>【車両】</t>
    <rPh sb="1" eb="3">
      <t>シャリョウ</t>
    </rPh>
    <phoneticPr fontId="2"/>
  </si>
  <si>
    <t>構造・用途</t>
    <rPh sb="0" eb="2">
      <t>コウゾウ</t>
    </rPh>
    <rPh sb="3" eb="5">
      <t>ヨウト</t>
    </rPh>
    <phoneticPr fontId="2"/>
  </si>
  <si>
    <t>細　目</t>
    <rPh sb="0" eb="1">
      <t>ホソ</t>
    </rPh>
    <rPh sb="2" eb="3">
      <t>メ</t>
    </rPh>
    <phoneticPr fontId="2"/>
  </si>
  <si>
    <t>貨物自動車（ダンプ式のものを除く）</t>
    <phoneticPr fontId="2"/>
  </si>
  <si>
    <t>その他のもの</t>
    <rPh sb="2" eb="3">
      <t>タ</t>
    </rPh>
    <phoneticPr fontId="2"/>
  </si>
  <si>
    <t>【機会及び装置】</t>
    <rPh sb="1" eb="3">
      <t>キカイ</t>
    </rPh>
    <rPh sb="3" eb="4">
      <t>オヨ</t>
    </rPh>
    <rPh sb="5" eb="7">
      <t>ソウチ</t>
    </rPh>
    <phoneticPr fontId="2"/>
  </si>
  <si>
    <t>種類</t>
    <rPh sb="0" eb="2">
      <t>シュルイ</t>
    </rPh>
    <phoneticPr fontId="2"/>
  </si>
  <si>
    <t>農業用設備</t>
    <rPh sb="0" eb="3">
      <t>ノウギョウヨウ</t>
    </rPh>
    <rPh sb="3" eb="5">
      <t>セツビ</t>
    </rPh>
    <phoneticPr fontId="2"/>
  </si>
  <si>
    <t>トラクター、コンバイン、田植え機、耕運機、乾燥機、もみすり機、保冷庫等
※農業用設備の耐用年数は全て7年となります。</t>
    <rPh sb="12" eb="14">
      <t>タウ</t>
    </rPh>
    <rPh sb="15" eb="16">
      <t>キ</t>
    </rPh>
    <rPh sb="17" eb="20">
      <t>コウウンキ</t>
    </rPh>
    <rPh sb="21" eb="24">
      <t>カンソウキ</t>
    </rPh>
    <rPh sb="29" eb="30">
      <t>キ</t>
    </rPh>
    <rPh sb="31" eb="34">
      <t>ホレイコ</t>
    </rPh>
    <rPh sb="34" eb="35">
      <t>トウ</t>
    </rPh>
    <rPh sb="37" eb="40">
      <t>ノウギョウヨウ</t>
    </rPh>
    <rPh sb="40" eb="42">
      <t>セツビ</t>
    </rPh>
    <rPh sb="43" eb="45">
      <t>タイヨウ</t>
    </rPh>
    <rPh sb="45" eb="47">
      <t>ネンスウ</t>
    </rPh>
    <rPh sb="48" eb="49">
      <t>スベ</t>
    </rPh>
    <rPh sb="51" eb="52">
      <t>ネン</t>
    </rPh>
    <phoneticPr fontId="2"/>
  </si>
  <si>
    <t>【建物】</t>
    <rPh sb="1" eb="3">
      <t>タテモノ</t>
    </rPh>
    <phoneticPr fontId="2"/>
  </si>
  <si>
    <t>倉庫用、作業場用</t>
    <rPh sb="0" eb="3">
      <t>ソウコヨウ</t>
    </rPh>
    <rPh sb="4" eb="6">
      <t>サギョウ</t>
    </rPh>
    <rPh sb="6" eb="7">
      <t>バ</t>
    </rPh>
    <rPh sb="7" eb="8">
      <t>ヨウ</t>
    </rPh>
    <phoneticPr fontId="2"/>
  </si>
  <si>
    <t>木造・合成樹脂</t>
    <rPh sb="0" eb="2">
      <t>モクゾウ</t>
    </rPh>
    <rPh sb="3" eb="5">
      <t>ゴウセイ</t>
    </rPh>
    <rPh sb="5" eb="7">
      <t>ジュシ</t>
    </rPh>
    <phoneticPr fontId="2"/>
  </si>
  <si>
    <t>木骨モルタル</t>
    <rPh sb="0" eb="1">
      <t>モク</t>
    </rPh>
    <rPh sb="1" eb="2">
      <t>コツ</t>
    </rPh>
    <phoneticPr fontId="2"/>
  </si>
  <si>
    <t>レンガ造・石造・ブロック造</t>
    <rPh sb="3" eb="4">
      <t>ゾウ</t>
    </rPh>
    <rPh sb="5" eb="7">
      <t>セキゾウ</t>
    </rPh>
    <rPh sb="12" eb="13">
      <t>ゾウ</t>
    </rPh>
    <phoneticPr fontId="2"/>
  </si>
  <si>
    <t>鉄骨鉄筋コンクリート</t>
    <rPh sb="0" eb="2">
      <t>テッコツ</t>
    </rPh>
    <rPh sb="2" eb="4">
      <t>テッキン</t>
    </rPh>
    <phoneticPr fontId="2"/>
  </si>
  <si>
    <t>（金属造）骨格材の肉厚4ｍｍ超のもの</t>
    <rPh sb="5" eb="7">
      <t>コッカク</t>
    </rPh>
    <rPh sb="7" eb="8">
      <t>ザイ</t>
    </rPh>
    <rPh sb="9" eb="11">
      <t>ニクアツ</t>
    </rPh>
    <rPh sb="14" eb="15">
      <t>チョウ</t>
    </rPh>
    <phoneticPr fontId="2"/>
  </si>
  <si>
    <t>（金属造）骨格材の肉厚3ｍｍ超　4ｍｍ以下のもの</t>
    <rPh sb="5" eb="7">
      <t>コッカク</t>
    </rPh>
    <rPh sb="7" eb="8">
      <t>ザイ</t>
    </rPh>
    <rPh sb="9" eb="11">
      <t>ニクアツ</t>
    </rPh>
    <rPh sb="14" eb="15">
      <t>チョウ</t>
    </rPh>
    <rPh sb="19" eb="21">
      <t>イカ</t>
    </rPh>
    <phoneticPr fontId="2"/>
  </si>
  <si>
    <t>（金属造）骨格材の肉厚3ｍｍ以下のもの、軽量鉄骨</t>
    <rPh sb="5" eb="7">
      <t>コッカク</t>
    </rPh>
    <rPh sb="7" eb="8">
      <t>ザイ</t>
    </rPh>
    <rPh sb="9" eb="11">
      <t>ニクアツ</t>
    </rPh>
    <rPh sb="14" eb="16">
      <t>イカ</t>
    </rPh>
    <rPh sb="20" eb="22">
      <t>ケイリョウ</t>
    </rPh>
    <rPh sb="22" eb="24">
      <t>テッコツ</t>
    </rPh>
    <phoneticPr fontId="2"/>
  </si>
  <si>
    <t>簡易建物</t>
    <rPh sb="0" eb="2">
      <t>カンイ</t>
    </rPh>
    <rPh sb="2" eb="4">
      <t>タテモノ</t>
    </rPh>
    <phoneticPr fontId="2"/>
  </si>
  <si>
    <t>掘立造及び仮設のもの（木製主要柱10ｃｍ以下のトタンぶきは10年）</t>
    <phoneticPr fontId="2"/>
  </si>
  <si>
    <t>償却資産</t>
    <rPh sb="0" eb="2">
      <t>ショウキャク</t>
    </rPh>
    <rPh sb="2" eb="4">
      <t>シサン</t>
    </rPh>
    <phoneticPr fontId="2"/>
  </si>
  <si>
    <t>耕運機</t>
    <rPh sb="0" eb="3">
      <t>コウウンキ</t>
    </rPh>
    <phoneticPr fontId="2"/>
  </si>
  <si>
    <t>トラクター</t>
    <phoneticPr fontId="2"/>
  </si>
  <si>
    <t>コンバイン</t>
    <phoneticPr fontId="2"/>
  </si>
  <si>
    <t>田植え機</t>
    <rPh sb="0" eb="2">
      <t>タウ</t>
    </rPh>
    <rPh sb="3" eb="4">
      <t>キ</t>
    </rPh>
    <phoneticPr fontId="2"/>
  </si>
  <si>
    <t>乾燥機</t>
    <rPh sb="0" eb="3">
      <t>カンソウキ</t>
    </rPh>
    <phoneticPr fontId="2"/>
  </si>
  <si>
    <t>もみすり機</t>
    <rPh sb="4" eb="5">
      <t>キ</t>
    </rPh>
    <phoneticPr fontId="2"/>
  </si>
  <si>
    <t>バインダー</t>
    <phoneticPr fontId="2"/>
  </si>
  <si>
    <t>ハーベスター</t>
    <phoneticPr fontId="2"/>
  </si>
  <si>
    <t>ビニールハウス(パイプ）</t>
    <phoneticPr fontId="2"/>
  </si>
  <si>
    <t>ビニールハウス(木造）</t>
    <rPh sb="8" eb="10">
      <t>モクゾウ</t>
    </rPh>
    <phoneticPr fontId="2"/>
  </si>
  <si>
    <t>ビニールハウス(軽量鉄骨）</t>
    <rPh sb="8" eb="10">
      <t>ケイリョウ</t>
    </rPh>
    <rPh sb="10" eb="12">
      <t>テッコツ</t>
    </rPh>
    <phoneticPr fontId="2"/>
  </si>
  <si>
    <t>軽四輪</t>
    <rPh sb="0" eb="1">
      <t>ケイ</t>
    </rPh>
    <rPh sb="1" eb="3">
      <t>ヨンリン</t>
    </rPh>
    <phoneticPr fontId="2"/>
  </si>
  <si>
    <t>小型車（総排気量が0.66リットル以下のもの）　軽トラ</t>
    <phoneticPr fontId="2"/>
  </si>
  <si>
    <t>一般用のもの(2輪3輪自動車を除く）</t>
    <rPh sb="0" eb="3">
      <t>イッパンヨウ</t>
    </rPh>
    <rPh sb="8" eb="9">
      <t>リン</t>
    </rPh>
    <rPh sb="10" eb="11">
      <t>リン</t>
    </rPh>
    <rPh sb="11" eb="14">
      <t>ジドウシャ</t>
    </rPh>
    <rPh sb="15" eb="16">
      <t>ノゾ</t>
    </rPh>
    <phoneticPr fontId="2"/>
  </si>
  <si>
    <t>トラック</t>
    <phoneticPr fontId="2"/>
  </si>
  <si>
    <t>ライトバン</t>
    <phoneticPr fontId="2"/>
  </si>
  <si>
    <t>乗用車</t>
    <rPh sb="0" eb="3">
      <t>ジョウヨウシャ</t>
    </rPh>
    <phoneticPr fontId="2"/>
  </si>
  <si>
    <t>繁殖牛</t>
    <rPh sb="0" eb="2">
      <t>ハンショク</t>
    </rPh>
    <rPh sb="2" eb="3">
      <t>ギュウ</t>
    </rPh>
    <phoneticPr fontId="2"/>
  </si>
  <si>
    <t>耐用年数</t>
    <rPh sb="0" eb="2">
      <t>タイヨウ</t>
    </rPh>
    <rPh sb="2" eb="4">
      <t>ネンスウ</t>
    </rPh>
    <phoneticPr fontId="2"/>
  </si>
  <si>
    <t>乳用牛</t>
    <rPh sb="0" eb="3">
      <t>ニュウヨウギュウ</t>
    </rPh>
    <phoneticPr fontId="2"/>
  </si>
  <si>
    <t>種付用(種畜証明書の交付を受けたおす牛）</t>
    <rPh sb="0" eb="3">
      <t>タネツケヨウ</t>
    </rPh>
    <rPh sb="4" eb="5">
      <t>シュ</t>
    </rPh>
    <rPh sb="5" eb="6">
      <t>チク</t>
    </rPh>
    <rPh sb="6" eb="9">
      <t>ショウメイショ</t>
    </rPh>
    <rPh sb="10" eb="12">
      <t>コウフ</t>
    </rPh>
    <rPh sb="13" eb="14">
      <t>ウ</t>
    </rPh>
    <rPh sb="18" eb="19">
      <t>ウシ</t>
    </rPh>
    <phoneticPr fontId="2"/>
  </si>
  <si>
    <t>鳥</t>
    <rPh sb="0" eb="1">
      <t>トリ</t>
    </rPh>
    <phoneticPr fontId="2"/>
  </si>
  <si>
    <t>豚</t>
    <rPh sb="0" eb="1">
      <t>ブタ</t>
    </rPh>
    <phoneticPr fontId="2"/>
  </si>
  <si>
    <t>くり樹</t>
    <rPh sb="2" eb="3">
      <t>ジュ</t>
    </rPh>
    <phoneticPr fontId="2"/>
  </si>
  <si>
    <t>茶樹</t>
    <rPh sb="0" eb="1">
      <t>チャ</t>
    </rPh>
    <rPh sb="1" eb="2">
      <t>ジュ</t>
    </rPh>
    <phoneticPr fontId="2"/>
  </si>
  <si>
    <t>ぶどう樹（温室ぶどう）</t>
    <rPh sb="3" eb="4">
      <t>ジュ</t>
    </rPh>
    <rPh sb="5" eb="7">
      <t>オンシツ</t>
    </rPh>
    <phoneticPr fontId="2"/>
  </si>
  <si>
    <t>ぶどう樹（温室以外）</t>
    <rPh sb="3" eb="4">
      <t>ジュ</t>
    </rPh>
    <rPh sb="5" eb="7">
      <t>オンシツ</t>
    </rPh>
    <rPh sb="7" eb="9">
      <t>イガイ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</si>
  <si>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</si>
  <si>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</si>
  <si>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耐用年数後の日</t>
    <rPh sb="0" eb="2">
      <t>タイヨウ</t>
    </rPh>
    <rPh sb="2" eb="4">
      <t>ネンスウ</t>
    </rPh>
    <rPh sb="4" eb="5">
      <t>ゴ</t>
    </rPh>
    <rPh sb="6" eb="7">
      <t>ヒ</t>
    </rPh>
    <phoneticPr fontId="2"/>
  </si>
  <si>
    <t>【除却の場合】
除却年・月・日</t>
    <rPh sb="1" eb="3">
      <t>ジョキャク</t>
    </rPh>
    <rPh sb="4" eb="6">
      <t>バアイ</t>
    </rPh>
    <rPh sb="8" eb="10">
      <t>ジョキャク</t>
    </rPh>
    <rPh sb="10" eb="11">
      <t>ドシ</t>
    </rPh>
    <rPh sb="12" eb="13">
      <t>ツキ</t>
    </rPh>
    <rPh sb="14" eb="15">
      <t>ニチ</t>
    </rPh>
    <phoneticPr fontId="2"/>
  </si>
  <si>
    <r>
      <t>㋠事業専用割合（％）</t>
    </r>
    <r>
      <rPr>
        <sz val="8"/>
        <color rgb="FFFF0000"/>
        <rFont val="游ゴシック"/>
        <family val="3"/>
        <charset val="128"/>
        <scheme val="minor"/>
      </rPr>
      <t>【必須】</t>
    </r>
    <rPh sb="1" eb="3">
      <t>ジギョウ</t>
    </rPh>
    <rPh sb="3" eb="5">
      <t>センヨウ</t>
    </rPh>
    <rPh sb="5" eb="7">
      <t>ワリアイ</t>
    </rPh>
    <phoneticPr fontId="2"/>
  </si>
  <si>
    <r>
      <t xml:space="preserve">㋺償却の基礎になる金額
</t>
    </r>
    <r>
      <rPr>
        <sz val="9"/>
        <color rgb="FFFF0000"/>
        <rFont val="游ゴシック"/>
        <family val="3"/>
        <charset val="128"/>
        <scheme val="minor"/>
      </rPr>
      <t>【必須】</t>
    </r>
    <rPh sb="1" eb="3">
      <t>ショウキャク</t>
    </rPh>
    <rPh sb="4" eb="6">
      <t>キソ</t>
    </rPh>
    <rPh sb="9" eb="11">
      <t>キンガク</t>
    </rPh>
    <phoneticPr fontId="2"/>
  </si>
  <si>
    <r>
      <t xml:space="preserve">㋑取得価額
</t>
    </r>
    <r>
      <rPr>
        <sz val="9"/>
        <color rgb="FFFF0000"/>
        <rFont val="游ゴシック"/>
        <family val="3"/>
        <charset val="128"/>
        <scheme val="minor"/>
      </rPr>
      <t>【必須】</t>
    </r>
    <rPh sb="1" eb="3">
      <t>シュトク</t>
    </rPh>
    <rPh sb="3" eb="5">
      <t>カガク</t>
    </rPh>
    <phoneticPr fontId="2"/>
  </si>
  <si>
    <r>
      <rPr>
        <sz val="9"/>
        <color theme="1"/>
        <rFont val="游ゴシック"/>
        <family val="3"/>
        <charset val="128"/>
        <scheme val="minor"/>
      </rPr>
      <t xml:space="preserve">取得年・月・日
</t>
    </r>
    <r>
      <rPr>
        <sz val="9"/>
        <color rgb="FFFF0000"/>
        <rFont val="游ゴシック"/>
        <family val="3"/>
        <charset val="128"/>
        <scheme val="minor"/>
      </rPr>
      <t>【必須】</t>
    </r>
    <rPh sb="6" eb="7">
      <t>ヒ</t>
    </rPh>
    <phoneticPr fontId="2"/>
  </si>
  <si>
    <r>
      <t>減価償却資産の名称</t>
    </r>
    <r>
      <rPr>
        <sz val="11"/>
        <color rgb="FFFF0000"/>
        <rFont val="游ゴシック"/>
        <family val="3"/>
        <charset val="128"/>
        <scheme val="minor"/>
      </rPr>
      <t>【必須】</t>
    </r>
    <rPh sb="0" eb="2">
      <t>ゲンカ</t>
    </rPh>
    <rPh sb="2" eb="4">
      <t>ショウキャク</t>
    </rPh>
    <rPh sb="4" eb="6">
      <t>シサン</t>
    </rPh>
    <rPh sb="7" eb="9">
      <t>メイショウ</t>
    </rPh>
    <phoneticPr fontId="2"/>
  </si>
  <si>
    <r>
      <t xml:space="preserve">耐用年数
</t>
    </r>
    <r>
      <rPr>
        <sz val="9"/>
        <color rgb="FFFF0000"/>
        <rFont val="游ゴシック"/>
        <family val="3"/>
        <charset val="128"/>
        <scheme val="minor"/>
      </rPr>
      <t>【必須】</t>
    </r>
    <rPh sb="0" eb="2">
      <t>タイヨウ</t>
    </rPh>
    <rPh sb="2" eb="4">
      <t>ネンスウ</t>
    </rPh>
    <phoneticPr fontId="2"/>
  </si>
  <si>
    <t xml:space="preserve">【旧定額法】←平成19年3月31日以前に取得した減価償却資産はこちら
</t>
    <phoneticPr fontId="2"/>
  </si>
  <si>
    <t xml:space="preserve">【定額法】←平成19年4月1日以後に取得した減価償却資産はこちら
</t>
    <phoneticPr fontId="2"/>
  </si>
  <si>
    <t>旧定額</t>
    <rPh sb="0" eb="1">
      <t>キュウ</t>
    </rPh>
    <rPh sb="1" eb="3">
      <t>テイガク</t>
    </rPh>
    <phoneticPr fontId="2"/>
  </si>
  <si>
    <t>定額</t>
    <rPh sb="0" eb="2">
      <t>テイガク</t>
    </rPh>
    <phoneticPr fontId="2"/>
  </si>
  <si>
    <t>改正前</t>
    <rPh sb="0" eb="3">
      <t>カイセイマエ</t>
    </rPh>
    <phoneticPr fontId="2"/>
  </si>
  <si>
    <t>改正後</t>
    <rPh sb="0" eb="3">
      <t>カイセイゴ</t>
    </rPh>
    <phoneticPr fontId="2"/>
  </si>
  <si>
    <t>旧耐用年数</t>
    <rPh sb="0" eb="1">
      <t>キュウ</t>
    </rPh>
    <rPh sb="1" eb="3">
      <t>タイヨウ</t>
    </rPh>
    <rPh sb="3" eb="5">
      <t>ネンスウ</t>
    </rPh>
    <phoneticPr fontId="2"/>
  </si>
  <si>
    <t>旧償却率</t>
    <rPh sb="0" eb="1">
      <t>キュウ</t>
    </rPh>
    <rPh sb="1" eb="4">
      <t>ショウキャクリツ</t>
    </rPh>
    <phoneticPr fontId="2"/>
  </si>
  <si>
    <t>旧の場合㋥が12の場合</t>
    <rPh sb="0" eb="1">
      <t>キュウ</t>
    </rPh>
    <rPh sb="2" eb="4">
      <t>バアイ</t>
    </rPh>
    <rPh sb="9" eb="11">
      <t>バアイ</t>
    </rPh>
    <phoneticPr fontId="2"/>
  </si>
  <si>
    <t>旧の場合㋣</t>
    <rPh sb="0" eb="1">
      <t>キュウ</t>
    </rPh>
    <rPh sb="2" eb="4">
      <t>バアイ</t>
    </rPh>
    <phoneticPr fontId="2"/>
  </si>
  <si>
    <t>旧の場合㋦</t>
    <rPh sb="0" eb="1">
      <t>キュウ</t>
    </rPh>
    <rPh sb="2" eb="4">
      <t>バアイ</t>
    </rPh>
    <phoneticPr fontId="2"/>
  </si>
  <si>
    <t>取得年の末日</t>
    <rPh sb="0" eb="2">
      <t>シュトク</t>
    </rPh>
    <rPh sb="2" eb="3">
      <t>ネン</t>
    </rPh>
    <rPh sb="4" eb="6">
      <t>マツジツ</t>
    </rPh>
    <phoneticPr fontId="2"/>
  </si>
  <si>
    <t>旧の場合初年㋭</t>
    <rPh sb="0" eb="1">
      <t>キュウ</t>
    </rPh>
    <rPh sb="2" eb="4">
      <t>バアイ</t>
    </rPh>
    <rPh sb="4" eb="6">
      <t>ショネン</t>
    </rPh>
    <phoneticPr fontId="2"/>
  </si>
  <si>
    <t>旧の場合の累計</t>
    <rPh sb="0" eb="1">
      <t>キュウ</t>
    </rPh>
    <rPh sb="2" eb="4">
      <t>バアイ</t>
    </rPh>
    <rPh sb="5" eb="7">
      <t>ルイケイ</t>
    </rPh>
    <phoneticPr fontId="2"/>
  </si>
  <si>
    <t>旧の場合㋷</t>
    <rPh sb="0" eb="1">
      <t>キュウ</t>
    </rPh>
    <rPh sb="2" eb="4">
      <t>バアイ</t>
    </rPh>
    <phoneticPr fontId="2"/>
  </si>
  <si>
    <t>旧の場合㋑×90%×95％</t>
    <rPh sb="0" eb="1">
      <t>キュウ</t>
    </rPh>
    <rPh sb="2" eb="4">
      <t>バアイ</t>
    </rPh>
    <phoneticPr fontId="2"/>
  </si>
  <si>
    <t>95%に達する年数</t>
    <rPh sb="4" eb="5">
      <t>タッ</t>
    </rPh>
    <rPh sb="7" eb="9">
      <t>ネンスウ</t>
    </rPh>
    <phoneticPr fontId="2"/>
  </si>
  <si>
    <t>旧の場合㋥</t>
    <rPh sb="0" eb="1">
      <t>キュウ</t>
    </rPh>
    <rPh sb="2" eb="4">
      <t>バアイ</t>
    </rPh>
    <phoneticPr fontId="2"/>
  </si>
  <si>
    <t>旧の場合㋑×５％</t>
    <rPh sb="0" eb="1">
      <t>キュウ</t>
    </rPh>
    <rPh sb="2" eb="4">
      <t>バアイ</t>
    </rPh>
    <phoneticPr fontId="2"/>
  </si>
  <si>
    <t>均等償却を行う場合「1」</t>
    <phoneticPr fontId="2"/>
  </si>
  <si>
    <t>㋭（均等償却「1」の場合）</t>
    <rPh sb="2" eb="4">
      <t>キントウ</t>
    </rPh>
    <rPh sb="4" eb="6">
      <t>ショウキャク</t>
    </rPh>
    <rPh sb="10" eb="12">
      <t>バアイ</t>
    </rPh>
    <phoneticPr fontId="2"/>
  </si>
  <si>
    <t>住　所</t>
    <rPh sb="0" eb="1">
      <t>ジュウ</t>
    </rPh>
    <rPh sb="2" eb="3">
      <t>ショ</t>
    </rPh>
    <phoneticPr fontId="23"/>
  </si>
  <si>
    <t>業種名</t>
    <rPh sb="0" eb="2">
      <t>ギョウシュ</t>
    </rPh>
    <rPh sb="2" eb="3">
      <t>メイ</t>
    </rPh>
    <phoneticPr fontId="23"/>
  </si>
  <si>
    <t>依頼税理士等</t>
    <rPh sb="0" eb="2">
      <t>イライ</t>
    </rPh>
    <rPh sb="2" eb="5">
      <t>ゼイリシ</t>
    </rPh>
    <rPh sb="5" eb="6">
      <t>トウ</t>
    </rPh>
    <phoneticPr fontId="23"/>
  </si>
  <si>
    <t>事務所
所在地</t>
    <rPh sb="0" eb="2">
      <t>ジム</t>
    </rPh>
    <rPh sb="2" eb="3">
      <t>ジョ</t>
    </rPh>
    <rPh sb="4" eb="7">
      <t>ショザイチ</t>
    </rPh>
    <phoneticPr fontId="23"/>
  </si>
  <si>
    <t>農園名</t>
    <rPh sb="0" eb="2">
      <t>ノウエン</t>
    </rPh>
    <rPh sb="2" eb="3">
      <t>メイ</t>
    </rPh>
    <phoneticPr fontId="23"/>
  </si>
  <si>
    <t>氏　名</t>
    <rPh sb="0" eb="1">
      <t>シ</t>
    </rPh>
    <rPh sb="2" eb="3">
      <t>メイ</t>
    </rPh>
    <phoneticPr fontId="23"/>
  </si>
  <si>
    <r>
      <t>フリガナ</t>
    </r>
    <r>
      <rPr>
        <sz val="8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氏　名</t>
    </r>
    <rPh sb="5" eb="6">
      <t>シ</t>
    </rPh>
    <rPh sb="7" eb="8">
      <t>メイ</t>
    </rPh>
    <phoneticPr fontId="23"/>
  </si>
  <si>
    <t>印</t>
    <rPh sb="0" eb="1">
      <t>イン</t>
    </rPh>
    <phoneticPr fontId="23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</si>
  <si>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23"/>
  </si>
  <si>
    <t>番号</t>
    <rPh sb="0" eb="2">
      <t>バンゴウ</t>
    </rPh>
    <phoneticPr fontId="23"/>
  </si>
  <si>
    <t xml:space="preserve">  (自　　月　　日　至　　月　　日）</t>
    <rPh sb="3" eb="4">
      <t>ジ</t>
    </rPh>
    <rPh sb="6" eb="7">
      <t>ガツ</t>
    </rPh>
    <rPh sb="9" eb="10">
      <t>ニチ</t>
    </rPh>
    <rPh sb="11" eb="12">
      <t>イタ</t>
    </rPh>
    <rPh sb="14" eb="15">
      <t>ガツ</t>
    </rPh>
    <rPh sb="17" eb="18">
      <t>ニチ</t>
    </rPh>
    <phoneticPr fontId="23"/>
  </si>
  <si>
    <t>○雇人費の内訳</t>
    <rPh sb="1" eb="2">
      <t>ヤトイ</t>
    </rPh>
    <rPh sb="2" eb="3">
      <t>ニン</t>
    </rPh>
    <rPh sb="3" eb="4">
      <t>ヒ</t>
    </rPh>
    <rPh sb="5" eb="7">
      <t>ウチワケ</t>
    </rPh>
    <phoneticPr fontId="23"/>
  </si>
  <si>
    <t>科　　　目</t>
    <rPh sb="0" eb="1">
      <t>カ</t>
    </rPh>
    <rPh sb="4" eb="5">
      <t>メ</t>
    </rPh>
    <phoneticPr fontId="23"/>
  </si>
  <si>
    <t>　金      　額　   (円)</t>
    <rPh sb="1" eb="2">
      <t>キン</t>
    </rPh>
    <rPh sb="9" eb="10">
      <t>ガク</t>
    </rPh>
    <rPh sb="15" eb="16">
      <t>エン</t>
    </rPh>
    <phoneticPr fontId="23"/>
  </si>
  <si>
    <t>　金      　額　   (円)</t>
  </si>
  <si>
    <t>氏名･住所又は作業名</t>
    <rPh sb="0" eb="2">
      <t>シメイ</t>
    </rPh>
    <rPh sb="3" eb="4">
      <t>ジュウ</t>
    </rPh>
    <rPh sb="4" eb="5">
      <t>ショ</t>
    </rPh>
    <rPh sb="5" eb="6">
      <t>マタ</t>
    </rPh>
    <rPh sb="7" eb="9">
      <t>サギョウ</t>
    </rPh>
    <rPh sb="9" eb="10">
      <t>メイ</t>
    </rPh>
    <phoneticPr fontId="23"/>
  </si>
  <si>
    <t>日数</t>
    <rPh sb="0" eb="1">
      <t>ヒ</t>
    </rPh>
    <rPh sb="1" eb="2">
      <t>カズ</t>
    </rPh>
    <phoneticPr fontId="23"/>
  </si>
  <si>
    <t>現　　金</t>
    <rPh sb="0" eb="1">
      <t>ウツツ</t>
    </rPh>
    <rPh sb="3" eb="4">
      <t>キン</t>
    </rPh>
    <phoneticPr fontId="23"/>
  </si>
  <si>
    <t>合　　計</t>
    <rPh sb="0" eb="1">
      <t>ゴウ</t>
    </rPh>
    <rPh sb="3" eb="4">
      <t>ケイ</t>
    </rPh>
    <phoneticPr fontId="23"/>
  </si>
  <si>
    <t>源泉徴収税額</t>
    <rPh sb="0" eb="2">
      <t>ゲンセン</t>
    </rPh>
    <rPh sb="2" eb="4">
      <t>チョウシュウ</t>
    </rPh>
    <rPh sb="4" eb="6">
      <t>ゼイガク</t>
    </rPh>
    <phoneticPr fontId="23"/>
  </si>
  <si>
    <t>収　入　金　額</t>
    <rPh sb="0" eb="1">
      <t>オサム</t>
    </rPh>
    <rPh sb="2" eb="3">
      <t>イ</t>
    </rPh>
    <rPh sb="4" eb="5">
      <t>カネ</t>
    </rPh>
    <rPh sb="6" eb="7">
      <t>ガク</t>
    </rPh>
    <phoneticPr fontId="23"/>
  </si>
  <si>
    <t>①</t>
    <phoneticPr fontId="23"/>
  </si>
  <si>
    <t>経　　　　　費</t>
    <rPh sb="0" eb="1">
      <t>ヘ</t>
    </rPh>
    <rPh sb="6" eb="7">
      <t>ヒ</t>
    </rPh>
    <phoneticPr fontId="23"/>
  </si>
  <si>
    <t>そ　の　他　の　経　費</t>
    <rPh sb="4" eb="5">
      <t>タ</t>
    </rPh>
    <rPh sb="8" eb="9">
      <t>ヘ</t>
    </rPh>
    <rPh sb="10" eb="11">
      <t>ヒ</t>
    </rPh>
    <phoneticPr fontId="23"/>
  </si>
  <si>
    <t>リ</t>
    <phoneticPr fontId="23"/>
  </si>
  <si>
    <t>現　　物</t>
    <rPh sb="0" eb="1">
      <t>ウツツ</t>
    </rPh>
    <rPh sb="3" eb="4">
      <t>モノ</t>
    </rPh>
    <phoneticPr fontId="23"/>
  </si>
  <si>
    <t>延　　日</t>
    <rPh sb="0" eb="1">
      <t>ノ</t>
    </rPh>
    <rPh sb="3" eb="4">
      <t>ヒ</t>
    </rPh>
    <phoneticPr fontId="23"/>
  </si>
  <si>
    <t>円</t>
    <rPh sb="0" eb="1">
      <t>エン</t>
    </rPh>
    <phoneticPr fontId="23"/>
  </si>
  <si>
    <t>②</t>
    <phoneticPr fontId="23"/>
  </si>
  <si>
    <t>動力光熱費</t>
    <rPh sb="0" eb="1">
      <t>ドウ</t>
    </rPh>
    <rPh sb="1" eb="2">
      <t>チカラ</t>
    </rPh>
    <rPh sb="2" eb="3">
      <t>ヒカリ</t>
    </rPh>
    <rPh sb="3" eb="4">
      <t>ネツ</t>
    </rPh>
    <rPh sb="4" eb="5">
      <t>ヒ</t>
    </rPh>
    <phoneticPr fontId="23"/>
  </si>
  <si>
    <t>ヌ</t>
    <phoneticPr fontId="23"/>
  </si>
  <si>
    <t>③</t>
    <phoneticPr fontId="23"/>
  </si>
  <si>
    <t>ル</t>
    <phoneticPr fontId="23"/>
  </si>
  <si>
    <t>小計（①+②+③）</t>
    <rPh sb="0" eb="1">
      <t>ショウ</t>
    </rPh>
    <rPh sb="1" eb="2">
      <t>ケイ</t>
    </rPh>
    <phoneticPr fontId="23"/>
  </si>
  <si>
    <t>④</t>
    <phoneticPr fontId="23"/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</si>
  <si>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23"/>
  </si>
  <si>
    <t>ヲ</t>
    <phoneticPr fontId="23"/>
  </si>
  <si>
    <t>農産物の
棚 卸 高</t>
    <rPh sb="0" eb="3">
      <t>ノウサンブツ</t>
    </rPh>
    <rPh sb="5" eb="6">
      <t>ダナ</t>
    </rPh>
    <rPh sb="7" eb="8">
      <t>オロシ</t>
    </rPh>
    <rPh sb="9" eb="10">
      <t>ダカ</t>
    </rPh>
    <phoneticPr fontId="23"/>
  </si>
  <si>
    <t>期 首</t>
    <rPh sb="0" eb="1">
      <t>キ</t>
    </rPh>
    <rPh sb="2" eb="3">
      <t>クビ</t>
    </rPh>
    <phoneticPr fontId="23"/>
  </si>
  <si>
    <t>期首</t>
    <rPh sb="0" eb="1">
      <t>キ</t>
    </rPh>
    <rPh sb="1" eb="2">
      <t>クビ</t>
    </rPh>
    <phoneticPr fontId="23"/>
  </si>
  <si>
    <t>⑤</t>
    <phoneticPr fontId="23"/>
  </si>
  <si>
    <t>荷造運賃手数料</t>
    <rPh sb="0" eb="2">
      <t>ニヅク</t>
    </rPh>
    <rPh sb="2" eb="3">
      <t>ウン</t>
    </rPh>
    <rPh sb="3" eb="4">
      <t>チン</t>
    </rPh>
    <rPh sb="4" eb="7">
      <t>テスウリョウ</t>
    </rPh>
    <phoneticPr fontId="23"/>
  </si>
  <si>
    <t>ワ</t>
    <phoneticPr fontId="23"/>
  </si>
  <si>
    <t>期 末</t>
    <rPh sb="0" eb="1">
      <t>キ</t>
    </rPh>
    <rPh sb="2" eb="3">
      <t>マツ</t>
    </rPh>
    <phoneticPr fontId="23"/>
  </si>
  <si>
    <t>期末</t>
    <rPh sb="0" eb="1">
      <t>キ</t>
    </rPh>
    <rPh sb="1" eb="2">
      <t>スエ</t>
    </rPh>
    <phoneticPr fontId="23"/>
  </si>
  <si>
    <t>⑥</t>
    <phoneticPr fontId="23"/>
  </si>
  <si>
    <t>土地改良費</t>
    <rPh sb="0" eb="1">
      <t>ツチ</t>
    </rPh>
    <rPh sb="1" eb="2">
      <t>チ</t>
    </rPh>
    <rPh sb="2" eb="3">
      <t>アラタ</t>
    </rPh>
    <rPh sb="3" eb="4">
      <t>リョウ</t>
    </rPh>
    <rPh sb="4" eb="5">
      <t>ヒ</t>
    </rPh>
    <phoneticPr fontId="23"/>
  </si>
  <si>
    <t>カ</t>
    <phoneticPr fontId="23"/>
  </si>
  <si>
    <t>計（④-⑤+⑥）</t>
    <rPh sb="0" eb="1">
      <t>ケイ</t>
    </rPh>
    <phoneticPr fontId="23"/>
  </si>
  <si>
    <t>⑦</t>
    <phoneticPr fontId="23"/>
  </si>
  <si>
    <t>ライスセンター</t>
    <phoneticPr fontId="23"/>
  </si>
  <si>
    <t>ヨ</t>
    <phoneticPr fontId="23"/>
  </si>
  <si>
    <t>計</t>
    <rPh sb="0" eb="1">
      <t>ケイ</t>
    </rPh>
    <phoneticPr fontId="23"/>
  </si>
  <si>
    <t>⑧</t>
    <phoneticPr fontId="23"/>
  </si>
  <si>
    <t>⑧</t>
    <phoneticPr fontId="23"/>
  </si>
  <si>
    <t>生産組合</t>
    <rPh sb="0" eb="1">
      <t>ショウ</t>
    </rPh>
    <rPh sb="1" eb="2">
      <t>サン</t>
    </rPh>
    <rPh sb="2" eb="3">
      <t>クミ</t>
    </rPh>
    <rPh sb="3" eb="4">
      <t>ゴウ</t>
    </rPh>
    <phoneticPr fontId="23"/>
  </si>
  <si>
    <t>タ</t>
    <phoneticPr fontId="23"/>
  </si>
  <si>
    <t>小作料・賃借料</t>
    <rPh sb="0" eb="1">
      <t>ショウ</t>
    </rPh>
    <rPh sb="1" eb="2">
      <t>サク</t>
    </rPh>
    <rPh sb="2" eb="3">
      <t>リョウ</t>
    </rPh>
    <rPh sb="4" eb="5">
      <t>チン</t>
    </rPh>
    <rPh sb="5" eb="6">
      <t>シャク</t>
    </rPh>
    <rPh sb="6" eb="7">
      <t>リョウ</t>
    </rPh>
    <phoneticPr fontId="23"/>
  </si>
  <si>
    <t>⑨</t>
    <phoneticPr fontId="23"/>
  </si>
  <si>
    <t>作業委託料等</t>
    <rPh sb="0" eb="2">
      <t>サギョウ</t>
    </rPh>
    <rPh sb="2" eb="4">
      <t>イタク</t>
    </rPh>
    <rPh sb="4" eb="5">
      <t>リョウ</t>
    </rPh>
    <rPh sb="5" eb="6">
      <t>トウ</t>
    </rPh>
    <phoneticPr fontId="23"/>
  </si>
  <si>
    <t>レ</t>
    <phoneticPr fontId="23"/>
  </si>
  <si>
    <t>減価償却費</t>
    <rPh sb="0" eb="1">
      <t>ゲン</t>
    </rPh>
    <rPh sb="1" eb="2">
      <t>アタイ</t>
    </rPh>
    <rPh sb="2" eb="3">
      <t>ツグナ</t>
    </rPh>
    <rPh sb="3" eb="4">
      <t>キャク</t>
    </rPh>
    <rPh sb="4" eb="5">
      <t>ヒ</t>
    </rPh>
    <phoneticPr fontId="23"/>
  </si>
  <si>
    <t>⑩</t>
    <phoneticPr fontId="23"/>
  </si>
  <si>
    <t>ソ</t>
    <phoneticPr fontId="23"/>
  </si>
  <si>
    <t>○小作料･賃借料の内訳</t>
    <rPh sb="1" eb="4">
      <t>コサクリョウ</t>
    </rPh>
    <rPh sb="5" eb="8">
      <t>チンシャクリョウ</t>
    </rPh>
    <rPh sb="9" eb="11">
      <t>ウチワケ</t>
    </rPh>
    <phoneticPr fontId="23"/>
  </si>
  <si>
    <t>⑪</t>
    <phoneticPr fontId="23"/>
  </si>
  <si>
    <t>ツ</t>
    <phoneticPr fontId="23"/>
  </si>
  <si>
    <t>支払先の住所･氏名</t>
    <rPh sb="0" eb="2">
      <t>シハライ</t>
    </rPh>
    <rPh sb="2" eb="3">
      <t>サキ</t>
    </rPh>
    <rPh sb="4" eb="5">
      <t>ジュウ</t>
    </rPh>
    <rPh sb="5" eb="6">
      <t>ショ</t>
    </rPh>
    <rPh sb="7" eb="9">
      <t>シメイ</t>
    </rPh>
    <phoneticPr fontId="23"/>
  </si>
  <si>
    <t>小作・賃借料の別</t>
    <rPh sb="0" eb="2">
      <t>コサク</t>
    </rPh>
    <rPh sb="3" eb="5">
      <t>チンシャク</t>
    </rPh>
    <rPh sb="5" eb="6">
      <t>リョウ</t>
    </rPh>
    <rPh sb="7" eb="8">
      <t>ベツ</t>
    </rPh>
    <phoneticPr fontId="23"/>
  </si>
  <si>
    <t>面積・数量</t>
    <rPh sb="0" eb="2">
      <t>メンセキ</t>
    </rPh>
    <rPh sb="3" eb="5">
      <t>スウリョウ</t>
    </rPh>
    <phoneticPr fontId="23"/>
  </si>
  <si>
    <t>支  払  額</t>
    <rPh sb="0" eb="1">
      <t>ササ</t>
    </rPh>
    <rPh sb="3" eb="4">
      <t>フツ</t>
    </rPh>
    <rPh sb="6" eb="7">
      <t>ガク</t>
    </rPh>
    <phoneticPr fontId="23"/>
  </si>
  <si>
    <t>利子割引料</t>
    <rPh sb="0" eb="1">
      <t>リ</t>
    </rPh>
    <rPh sb="1" eb="2">
      <t>コ</t>
    </rPh>
    <rPh sb="2" eb="3">
      <t>ワリ</t>
    </rPh>
    <rPh sb="3" eb="4">
      <t>イン</t>
    </rPh>
    <rPh sb="4" eb="5">
      <t>リョウ</t>
    </rPh>
    <phoneticPr fontId="23"/>
  </si>
  <si>
    <t>⑫</t>
    <phoneticPr fontId="23"/>
  </si>
  <si>
    <t>農産物
以外の
棚卸高</t>
    <rPh sb="0" eb="3">
      <t>ノウサンブツ</t>
    </rPh>
    <rPh sb="4" eb="6">
      <t>イガイ</t>
    </rPh>
    <rPh sb="8" eb="10">
      <t>タナオロシ</t>
    </rPh>
    <rPh sb="10" eb="11">
      <t>ダカ</t>
    </rPh>
    <phoneticPr fontId="23"/>
  </si>
  <si>
    <t>ネ</t>
    <phoneticPr fontId="23"/>
  </si>
  <si>
    <t>そ
の
他
の
経
費</t>
    <rPh sb="4" eb="5">
      <t>タ</t>
    </rPh>
    <rPh sb="8" eb="9">
      <t>ヘ</t>
    </rPh>
    <rPh sb="10" eb="11">
      <t>ヒ</t>
    </rPh>
    <phoneticPr fontId="23"/>
  </si>
  <si>
    <t>租税公課</t>
    <rPh sb="0" eb="1">
      <t>ソ</t>
    </rPh>
    <rPh sb="1" eb="2">
      <t>ゼイ</t>
    </rPh>
    <rPh sb="2" eb="3">
      <t>オオヤケ</t>
    </rPh>
    <rPh sb="3" eb="4">
      <t>カ</t>
    </rPh>
    <phoneticPr fontId="23"/>
  </si>
  <si>
    <t>イ</t>
    <phoneticPr fontId="23"/>
  </si>
  <si>
    <t>期 末</t>
    <rPh sb="0" eb="1">
      <t>キ</t>
    </rPh>
    <rPh sb="2" eb="3">
      <t>スエ</t>
    </rPh>
    <phoneticPr fontId="23"/>
  </si>
  <si>
    <t>ナ</t>
    <phoneticPr fontId="23"/>
  </si>
  <si>
    <t>ロ</t>
    <phoneticPr fontId="23"/>
  </si>
  <si>
    <t>経費から差し引く果
樹牛馬等の育成費用</t>
    <rPh sb="0" eb="2">
      <t>ケイヒ</t>
    </rPh>
    <rPh sb="4" eb="5">
      <t>サ</t>
    </rPh>
    <rPh sb="6" eb="7">
      <t>ヒ</t>
    </rPh>
    <rPh sb="8" eb="9">
      <t>カ</t>
    </rPh>
    <rPh sb="10" eb="11">
      <t>キ</t>
    </rPh>
    <rPh sb="11" eb="13">
      <t>ギュウバ</t>
    </rPh>
    <rPh sb="13" eb="14">
      <t>トウ</t>
    </rPh>
    <rPh sb="15" eb="17">
      <t>イクセイ</t>
    </rPh>
    <rPh sb="17" eb="19">
      <t>ヒヨウ</t>
    </rPh>
    <phoneticPr fontId="23"/>
  </si>
  <si>
    <t>ラ</t>
    <phoneticPr fontId="23"/>
  </si>
  <si>
    <t>○事業専従者の氏名等</t>
    <rPh sb="1" eb="3">
      <t>ジギョウ</t>
    </rPh>
    <rPh sb="3" eb="6">
      <t>センジュウシャ</t>
    </rPh>
    <rPh sb="7" eb="9">
      <t>シメイ</t>
    </rPh>
    <rPh sb="9" eb="10">
      <t>トウ</t>
    </rPh>
    <phoneticPr fontId="23"/>
  </si>
  <si>
    <t>ハ</t>
    <phoneticPr fontId="23"/>
  </si>
  <si>
    <r>
      <t>　小計　</t>
    </r>
    <r>
      <rPr>
        <sz val="6"/>
        <rFont val="ＭＳ 明朝"/>
        <family val="1"/>
        <charset val="128"/>
      </rPr>
      <t>(イからネまでの計-ナ-ラ）</t>
    </r>
    <rPh sb="1" eb="2">
      <t>ショウ</t>
    </rPh>
    <rPh sb="2" eb="3">
      <t>ケイ</t>
    </rPh>
    <rPh sb="12" eb="13">
      <t>ケイ</t>
    </rPh>
    <phoneticPr fontId="23"/>
  </si>
  <si>
    <t>⑬</t>
    <phoneticPr fontId="23"/>
  </si>
  <si>
    <t xml:space="preserve">氏　　　　名 （年齢）  </t>
    <rPh sb="0" eb="1">
      <t>シ</t>
    </rPh>
    <rPh sb="5" eb="6">
      <t>メイ</t>
    </rPh>
    <rPh sb="8" eb="10">
      <t>ネンレイ</t>
    </rPh>
    <phoneticPr fontId="23"/>
  </si>
  <si>
    <t>続　柄</t>
    <rPh sb="0" eb="1">
      <t>ゾク</t>
    </rPh>
    <rPh sb="2" eb="3">
      <t>エ</t>
    </rPh>
    <phoneticPr fontId="23"/>
  </si>
  <si>
    <t>従事月数</t>
    <rPh sb="0" eb="2">
      <t>ジュウジ</t>
    </rPh>
    <rPh sb="2" eb="3">
      <t>ゲツ</t>
    </rPh>
    <rPh sb="3" eb="4">
      <t>スウ</t>
    </rPh>
    <phoneticPr fontId="23"/>
  </si>
  <si>
    <t>ニ</t>
    <phoneticPr fontId="23"/>
  </si>
  <si>
    <t>⑭</t>
    <phoneticPr fontId="23"/>
  </si>
  <si>
    <t>月</t>
    <rPh sb="0" eb="1">
      <t>ツキ</t>
    </rPh>
    <phoneticPr fontId="23"/>
  </si>
  <si>
    <t>ホ</t>
    <phoneticPr fontId="23"/>
  </si>
  <si>
    <t>⑮</t>
    <phoneticPr fontId="23"/>
  </si>
  <si>
    <t>へ</t>
    <phoneticPr fontId="23"/>
  </si>
  <si>
    <t>専　従　者　控　除</t>
    <rPh sb="0" eb="1">
      <t>セン</t>
    </rPh>
    <rPh sb="2" eb="3">
      <t>ジュウ</t>
    </rPh>
    <rPh sb="4" eb="5">
      <t>モノ</t>
    </rPh>
    <rPh sb="6" eb="7">
      <t>ヒカエ</t>
    </rPh>
    <rPh sb="8" eb="9">
      <t>ジョ</t>
    </rPh>
    <phoneticPr fontId="23"/>
  </si>
  <si>
    <t>⑯</t>
    <phoneticPr fontId="23"/>
  </si>
  <si>
    <t>ト</t>
    <phoneticPr fontId="23"/>
  </si>
  <si>
    <t>所得金額 (⑮－⑯）</t>
    <rPh sb="0" eb="2">
      <t>ショトク</t>
    </rPh>
    <rPh sb="2" eb="4">
      <t>キンガク</t>
    </rPh>
    <phoneticPr fontId="23"/>
  </si>
  <si>
    <t>⑰</t>
    <phoneticPr fontId="23"/>
  </si>
  <si>
    <t>諸材料費</t>
    <rPh sb="0" eb="1">
      <t>ショ</t>
    </rPh>
    <rPh sb="1" eb="2">
      <t>ザイ</t>
    </rPh>
    <rPh sb="2" eb="3">
      <t>リョウ</t>
    </rPh>
    <rPh sb="3" eb="4">
      <t>ヒ</t>
    </rPh>
    <phoneticPr fontId="23"/>
  </si>
  <si>
    <t>チ</t>
    <phoneticPr fontId="23"/>
  </si>
  <si>
    <t>⑰のうち、肉用牛について
特例の適用を受ける金額</t>
    <rPh sb="5" eb="7">
      <t>ニクヨウ</t>
    </rPh>
    <rPh sb="7" eb="8">
      <t>ウシ</t>
    </rPh>
    <rPh sb="13" eb="15">
      <t>トクレイ</t>
    </rPh>
    <rPh sb="16" eb="18">
      <t>テキヨウ</t>
    </rPh>
    <rPh sb="19" eb="20">
      <t>ウ</t>
    </rPh>
    <rPh sb="22" eb="24">
      <t>キンガク</t>
    </rPh>
    <phoneticPr fontId="23"/>
  </si>
  <si>
    <t>延べ従
事月数</t>
    <rPh sb="0" eb="1">
      <t>ノ</t>
    </rPh>
    <rPh sb="2" eb="3">
      <t>ジュウ</t>
    </rPh>
    <rPh sb="4" eb="5">
      <t>コト</t>
    </rPh>
    <rPh sb="5" eb="7">
      <t>ツキスウ</t>
    </rPh>
    <phoneticPr fontId="23"/>
  </si>
  <si>
    <t xml:space="preserve">令和　　年　　月　　日提出 </t>
    <rPh sb="0" eb="2">
      <t>レイワ</t>
    </rPh>
    <rPh sb="4" eb="5">
      <t>ネン</t>
    </rPh>
    <rPh sb="7" eb="8">
      <t>ガツ</t>
    </rPh>
    <rPh sb="10" eb="11">
      <t>ニチ</t>
    </rPh>
    <rPh sb="11" eb="13">
      <t>テイシュツ</t>
    </rPh>
    <phoneticPr fontId="23"/>
  </si>
  <si>
    <t>販売金額</t>
    <rPh sb="0" eb="2">
      <t>ハンバイ</t>
    </rPh>
    <rPh sb="2" eb="4">
      <t>キンガク</t>
    </rPh>
    <phoneticPr fontId="23"/>
  </si>
  <si>
    <t>家事・事業消費</t>
    <phoneticPr fontId="23"/>
  </si>
  <si>
    <t>雑収入</t>
    <rPh sb="0" eb="3">
      <t>ザツシュウニュウ</t>
    </rPh>
    <phoneticPr fontId="23"/>
  </si>
  <si>
    <t>雇人費</t>
    <phoneticPr fontId="23"/>
  </si>
  <si>
    <t>種苗費</t>
    <rPh sb="0" eb="1">
      <t>タネ</t>
    </rPh>
    <rPh sb="1" eb="2">
      <t>ナエ</t>
    </rPh>
    <rPh sb="2" eb="3">
      <t>ヒ</t>
    </rPh>
    <phoneticPr fontId="23"/>
  </si>
  <si>
    <t>素畜費</t>
    <rPh sb="0" eb="1">
      <t>ソ</t>
    </rPh>
    <rPh sb="1" eb="2">
      <t>チク</t>
    </rPh>
    <rPh sb="2" eb="3">
      <t>ヒ</t>
    </rPh>
    <phoneticPr fontId="23"/>
  </si>
  <si>
    <t>肥料費</t>
    <rPh sb="0" eb="1">
      <t>コエ</t>
    </rPh>
    <rPh sb="1" eb="2">
      <t>リョウ</t>
    </rPh>
    <rPh sb="2" eb="3">
      <t>ヒ</t>
    </rPh>
    <phoneticPr fontId="23"/>
  </si>
  <si>
    <t>飼料費</t>
    <rPh sb="0" eb="1">
      <t>ジ</t>
    </rPh>
    <rPh sb="1" eb="2">
      <t>リョウ</t>
    </rPh>
    <rPh sb="2" eb="3">
      <t>ヒ</t>
    </rPh>
    <phoneticPr fontId="23"/>
  </si>
  <si>
    <t>農具費</t>
    <rPh sb="0" eb="1">
      <t>ノウ</t>
    </rPh>
    <rPh sb="1" eb="2">
      <t>グ</t>
    </rPh>
    <rPh sb="2" eb="3">
      <t>ヒ</t>
    </rPh>
    <phoneticPr fontId="23"/>
  </si>
  <si>
    <t>貸倒金</t>
    <rPh sb="0" eb="1">
      <t>カ</t>
    </rPh>
    <rPh sb="1" eb="2">
      <t>タオ</t>
    </rPh>
    <rPh sb="2" eb="3">
      <t>キン</t>
    </rPh>
    <phoneticPr fontId="23"/>
  </si>
  <si>
    <t>修繕費</t>
    <rPh sb="0" eb="1">
      <t>オサム</t>
    </rPh>
    <rPh sb="1" eb="2">
      <t>ツクロ</t>
    </rPh>
    <rPh sb="2" eb="3">
      <t>ヒ</t>
    </rPh>
    <phoneticPr fontId="23"/>
  </si>
  <si>
    <t>作業用衣料費</t>
    <phoneticPr fontId="23"/>
  </si>
  <si>
    <t>経費計（⑧から⑫までの計＋⑬）</t>
    <rPh sb="0" eb="1">
      <t>キョウ</t>
    </rPh>
    <rPh sb="1" eb="2">
      <t>ヒ</t>
    </rPh>
    <rPh sb="2" eb="3">
      <t>ケイ</t>
    </rPh>
    <rPh sb="11" eb="12">
      <t>ケイ</t>
    </rPh>
    <phoneticPr fontId="23"/>
  </si>
  <si>
    <t>専従者控除前の所得金額(⑦－⑭）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23"/>
  </si>
  <si>
    <t>○収入金額の明細</t>
    <rPh sb="1" eb="3">
      <t>シュウニュウ</t>
    </rPh>
    <rPh sb="3" eb="5">
      <t>キンガク</t>
    </rPh>
    <rPh sb="6" eb="8">
      <t>メイサイ</t>
    </rPh>
    <phoneticPr fontId="23"/>
  </si>
  <si>
    <t>住所</t>
    <rPh sb="0" eb="2">
      <t>ジュウショ</t>
    </rPh>
    <phoneticPr fontId="23"/>
  </si>
  <si>
    <t>氏名</t>
    <rPh sb="0" eb="1">
      <t>シ</t>
    </rPh>
    <rPh sb="1" eb="2">
      <t>メイ</t>
    </rPh>
    <phoneticPr fontId="23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</si>
  <si>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23"/>
  </si>
  <si>
    <t>作付面積
（飼育・
頭羽数）</t>
    <rPh sb="0" eb="1">
      <t>サク</t>
    </rPh>
    <rPh sb="1" eb="2">
      <t>フ</t>
    </rPh>
    <rPh sb="2" eb="4">
      <t>メンセキ</t>
    </rPh>
    <rPh sb="6" eb="8">
      <t>シイク</t>
    </rPh>
    <rPh sb="10" eb="11">
      <t>トウ</t>
    </rPh>
    <rPh sb="11" eb="12">
      <t>ハネ</t>
    </rPh>
    <rPh sb="12" eb="13">
      <t>スウ</t>
    </rPh>
    <phoneticPr fontId="23"/>
  </si>
  <si>
    <t>販売金額</t>
    <rPh sb="0" eb="1">
      <t>ハン</t>
    </rPh>
    <rPh sb="1" eb="2">
      <t>バイ</t>
    </rPh>
    <rPh sb="2" eb="3">
      <t>キン</t>
    </rPh>
    <rPh sb="3" eb="4">
      <t>ガク</t>
    </rPh>
    <phoneticPr fontId="23"/>
  </si>
  <si>
    <t>家事消費
事業消費
金　　額</t>
    <rPh sb="0" eb="2">
      <t>カジ</t>
    </rPh>
    <rPh sb="2" eb="4">
      <t>ショウヒ</t>
    </rPh>
    <rPh sb="5" eb="7">
      <t>ジギョウ</t>
    </rPh>
    <rPh sb="7" eb="9">
      <t>ショウヒ</t>
    </rPh>
    <rPh sb="10" eb="11">
      <t>キン</t>
    </rPh>
    <rPh sb="13" eb="14">
      <t>ガク</t>
    </rPh>
    <phoneticPr fontId="23"/>
  </si>
  <si>
    <t>農　産　物　の　棚　卸　高</t>
    <rPh sb="0" eb="1">
      <t>ノウ</t>
    </rPh>
    <rPh sb="2" eb="3">
      <t>サン</t>
    </rPh>
    <rPh sb="4" eb="5">
      <t>モノ</t>
    </rPh>
    <rPh sb="8" eb="9">
      <t>ダナ</t>
    </rPh>
    <rPh sb="10" eb="11">
      <t>オロシ</t>
    </rPh>
    <rPh sb="12" eb="13">
      <t>ダカ</t>
    </rPh>
    <phoneticPr fontId="23"/>
  </si>
  <si>
    <t>期　　　　首</t>
    <rPh sb="0" eb="1">
      <t>キ</t>
    </rPh>
    <rPh sb="5" eb="6">
      <t>クビ</t>
    </rPh>
    <phoneticPr fontId="23"/>
  </si>
  <si>
    <t>期　　　　末</t>
    <rPh sb="0" eb="1">
      <t>キ</t>
    </rPh>
    <rPh sb="5" eb="6">
      <t>スエ</t>
    </rPh>
    <phoneticPr fontId="23"/>
  </si>
  <si>
    <t>数　　量</t>
    <rPh sb="0" eb="1">
      <t>カズ</t>
    </rPh>
    <rPh sb="3" eb="4">
      <t>リョウ</t>
    </rPh>
    <phoneticPr fontId="23"/>
  </si>
  <si>
    <t>金　　額</t>
    <rPh sb="0" eb="1">
      <t>キン</t>
    </rPh>
    <rPh sb="3" eb="4">
      <t>ガク</t>
    </rPh>
    <phoneticPr fontId="23"/>
  </si>
  <si>
    <t>特殊施設</t>
    <rPh sb="0" eb="2">
      <t>トクシュ</t>
    </rPh>
    <rPh sb="2" eb="4">
      <t>シセツ</t>
    </rPh>
    <phoneticPr fontId="23"/>
  </si>
  <si>
    <t>田　　　　　</t>
    <rPh sb="0" eb="1">
      <t>タ</t>
    </rPh>
    <phoneticPr fontId="23"/>
  </si>
  <si>
    <t>B　小　計</t>
    <rPh sb="2" eb="3">
      <t>ショウ</t>
    </rPh>
    <rPh sb="4" eb="5">
      <t>ケイ</t>
    </rPh>
    <phoneticPr fontId="23"/>
  </si>
  <si>
    <t>農産物計</t>
    <rPh sb="0" eb="3">
      <t>ノウサンブツ</t>
    </rPh>
    <rPh sb="3" eb="4">
      <t>ケイ</t>
    </rPh>
    <phoneticPr fontId="23"/>
  </si>
  <si>
    <t>耕作面積ａ</t>
    <rPh sb="0" eb="2">
      <t>コウサク</t>
    </rPh>
    <rPh sb="2" eb="4">
      <t>メンセキ</t>
    </rPh>
    <phoneticPr fontId="23"/>
  </si>
  <si>
    <t>畜産物その他</t>
    <rPh sb="0" eb="3">
      <t>チクサンブツ</t>
    </rPh>
    <rPh sb="5" eb="6">
      <t>タ</t>
    </rPh>
    <phoneticPr fontId="23"/>
  </si>
  <si>
    <t>頭羽</t>
    <rPh sb="0" eb="1">
      <t>トウ</t>
    </rPh>
    <rPh sb="1" eb="2">
      <t>ワ</t>
    </rPh>
    <phoneticPr fontId="23"/>
  </si>
  <si>
    <t>雑収入の内訳</t>
    <rPh sb="0" eb="3">
      <t>ザツシュウニュウ</t>
    </rPh>
    <rPh sb="4" eb="6">
      <t>ウチワケ</t>
    </rPh>
    <phoneticPr fontId="23"/>
  </si>
  <si>
    <t>区　　　　分</t>
    <rPh sb="0" eb="1">
      <t>ク</t>
    </rPh>
    <rPh sb="5" eb="6">
      <t>ブン</t>
    </rPh>
    <phoneticPr fontId="23"/>
  </si>
  <si>
    <t>畑</t>
    <rPh sb="0" eb="1">
      <t>ハタ</t>
    </rPh>
    <phoneticPr fontId="23"/>
  </si>
  <si>
    <t>C 小　計</t>
    <rPh sb="2" eb="3">
      <t>ショウ</t>
    </rPh>
    <rPh sb="4" eb="5">
      <t>ケイ</t>
    </rPh>
    <phoneticPr fontId="23"/>
  </si>
  <si>
    <t>小　計</t>
    <rPh sb="0" eb="1">
      <t>ショウ</t>
    </rPh>
    <rPh sb="2" eb="3">
      <t>ケイ</t>
    </rPh>
    <phoneticPr fontId="23"/>
  </si>
  <si>
    <t>合　　　　計</t>
    <rPh sb="0" eb="1">
      <t>ゴウ</t>
    </rPh>
    <rPh sb="5" eb="6">
      <t>ケイ</t>
    </rPh>
    <phoneticPr fontId="23"/>
  </si>
  <si>
    <t>②</t>
    <phoneticPr fontId="23"/>
  </si>
  <si>
    <t>○減価償却費の計算</t>
    <rPh sb="1" eb="3">
      <t>ゲンカ</t>
    </rPh>
    <rPh sb="3" eb="5">
      <t>ショウキャク</t>
    </rPh>
    <rPh sb="5" eb="6">
      <t>ヒ</t>
    </rPh>
    <rPh sb="7" eb="8">
      <t>ケイ</t>
    </rPh>
    <rPh sb="8" eb="9">
      <t>サン</t>
    </rPh>
    <phoneticPr fontId="23"/>
  </si>
  <si>
    <t>減価償却資産の
名　　 称    等
(繰延資産を含む)</t>
    <rPh sb="0" eb="2">
      <t>ゲンカ</t>
    </rPh>
    <rPh sb="2" eb="4">
      <t>ショウキャク</t>
    </rPh>
    <rPh sb="4" eb="6">
      <t>シサン</t>
    </rPh>
    <rPh sb="8" eb="9">
      <t>メイ</t>
    </rPh>
    <rPh sb="12" eb="13">
      <t>ショウ</t>
    </rPh>
    <rPh sb="17" eb="18">
      <t>トウ</t>
    </rPh>
    <rPh sb="20" eb="22">
      <t>クリノベ</t>
    </rPh>
    <rPh sb="22" eb="24">
      <t>シサン</t>
    </rPh>
    <rPh sb="25" eb="26">
      <t>フク</t>
    </rPh>
    <phoneticPr fontId="23"/>
  </si>
  <si>
    <t>面積又は数量</t>
    <rPh sb="0" eb="2">
      <t>メンセキ</t>
    </rPh>
    <rPh sb="2" eb="3">
      <t>マタ</t>
    </rPh>
    <rPh sb="4" eb="6">
      <t>スウリョウ</t>
    </rPh>
    <phoneticPr fontId="23"/>
  </si>
  <si>
    <t>取　得
(成　熟)
年　月</t>
    <phoneticPr fontId="23"/>
  </si>
  <si>
    <t xml:space="preserve"> イ</t>
  </si>
  <si>
    <t>償 却
　　　方 法</t>
    <phoneticPr fontId="23"/>
  </si>
  <si>
    <t>ハ</t>
  </si>
  <si>
    <t>ニ</t>
  </si>
  <si>
    <t>ホ</t>
  </si>
  <si>
    <t>へ</t>
  </si>
  <si>
    <t>ト</t>
  </si>
  <si>
    <t>チ</t>
  </si>
  <si>
    <t>リ</t>
  </si>
  <si>
    <t>ヌ</t>
  </si>
  <si>
    <t xml:space="preserve"> 取得価額</t>
    <rPh sb="4" eb="5">
      <t>ガク</t>
    </rPh>
    <phoneticPr fontId="23"/>
  </si>
  <si>
    <t>未償却残高
          (期末残高)</t>
    <phoneticPr fontId="23"/>
  </si>
  <si>
    <t>年号</t>
  </si>
  <si>
    <t>年</t>
  </si>
  <si>
    <t>月</t>
  </si>
  <si>
    <t>定額</t>
    <rPh sb="0" eb="2">
      <t>テイガク</t>
    </rPh>
    <phoneticPr fontId="23"/>
  </si>
  <si>
    <t>合　計</t>
    <rPh sb="0" eb="1">
      <t>ゴウ</t>
    </rPh>
    <rPh sb="2" eb="3">
      <t>ケイ</t>
    </rPh>
    <phoneticPr fontId="23"/>
  </si>
  <si>
    <t/>
  </si>
  <si>
    <t>○果樹･牛馬等の育成費用の計算</t>
    <rPh sb="1" eb="3">
      <t>カジュ</t>
    </rPh>
    <rPh sb="4" eb="6">
      <t>ギュウバ</t>
    </rPh>
    <rPh sb="6" eb="7">
      <t>トウ</t>
    </rPh>
    <rPh sb="8" eb="10">
      <t>イクセイ</t>
    </rPh>
    <rPh sb="10" eb="12">
      <t>ヒヨウ</t>
    </rPh>
    <rPh sb="13" eb="14">
      <t>ケイ</t>
    </rPh>
    <rPh sb="14" eb="15">
      <t>サン</t>
    </rPh>
    <phoneticPr fontId="23"/>
  </si>
  <si>
    <t>（販売用の牛馬、受託した牛馬は除きます｡）</t>
    <rPh sb="1" eb="4">
      <t>ハンバイヨウ</t>
    </rPh>
    <rPh sb="5" eb="7">
      <t>ギュウバ</t>
    </rPh>
    <rPh sb="8" eb="10">
      <t>ジュタク</t>
    </rPh>
    <rPh sb="12" eb="14">
      <t>ギュウバ</t>
    </rPh>
    <rPh sb="15" eb="16">
      <t>ノゾ</t>
    </rPh>
    <phoneticPr fontId="23"/>
  </si>
  <si>
    <t>◎本年中における特殊事情</t>
    <rPh sb="1" eb="4">
      <t>ホンネンチュウ</t>
    </rPh>
    <rPh sb="8" eb="10">
      <t>トクシュ</t>
    </rPh>
    <rPh sb="10" eb="12">
      <t>ジジョウ</t>
    </rPh>
    <phoneticPr fontId="23"/>
  </si>
  <si>
    <t>果樹･牛馬等
の　名　称</t>
    <rPh sb="0" eb="2">
      <t>カジュ</t>
    </rPh>
    <rPh sb="3" eb="5">
      <t>ギュウバ</t>
    </rPh>
    <rPh sb="5" eb="6">
      <t>トウ</t>
    </rPh>
    <rPh sb="10" eb="11">
      <t>ナ</t>
    </rPh>
    <rPh sb="12" eb="13">
      <t>ショウ</t>
    </rPh>
    <phoneticPr fontId="23"/>
  </si>
  <si>
    <t>取得･生産
･定植等の
年 月 日</t>
    <rPh sb="0" eb="2">
      <t>シュトク</t>
    </rPh>
    <rPh sb="3" eb="5">
      <t>セイサン</t>
    </rPh>
    <rPh sb="7" eb="9">
      <t>テイショク</t>
    </rPh>
    <rPh sb="9" eb="10">
      <t>トウ</t>
    </rPh>
    <rPh sb="12" eb="13">
      <t>トシ</t>
    </rPh>
    <rPh sb="14" eb="15">
      <t>ツキ</t>
    </rPh>
    <rPh sb="16" eb="17">
      <t>ヒ</t>
    </rPh>
    <phoneticPr fontId="23"/>
  </si>
  <si>
    <t>イ</t>
    <phoneticPr fontId="23"/>
  </si>
  <si>
    <t>育　成　費　用　の　明　細</t>
    <rPh sb="0" eb="1">
      <t>イク</t>
    </rPh>
    <rPh sb="2" eb="3">
      <t>シゲル</t>
    </rPh>
    <rPh sb="4" eb="5">
      <t>ヒ</t>
    </rPh>
    <rPh sb="6" eb="7">
      <t>ヨウ</t>
    </rPh>
    <rPh sb="10" eb="11">
      <t>メイ</t>
    </rPh>
    <rPh sb="12" eb="13">
      <t>ホソ</t>
    </rPh>
    <phoneticPr fontId="23"/>
  </si>
  <si>
    <t>ロ,ハ,ホ
の欄の金
額の計算
方    法</t>
    <rPh sb="7" eb="8">
      <t>ラン</t>
    </rPh>
    <rPh sb="9" eb="10">
      <t>カネ</t>
    </rPh>
    <rPh sb="11" eb="12">
      <t>ガク</t>
    </rPh>
    <rPh sb="13" eb="15">
      <t>ケイサン</t>
    </rPh>
    <rPh sb="16" eb="17">
      <t>ホウ</t>
    </rPh>
    <rPh sb="21" eb="22">
      <t>ホウ</t>
    </rPh>
    <phoneticPr fontId="23"/>
  </si>
  <si>
    <t>前年から
の繰越額</t>
    <rPh sb="0" eb="2">
      <t>ゼンネン</t>
    </rPh>
    <rPh sb="7" eb="9">
      <t>クリコシ</t>
    </rPh>
    <rPh sb="9" eb="10">
      <t>ガク</t>
    </rPh>
    <phoneticPr fontId="23"/>
  </si>
  <si>
    <t>本年中に成熟
し た も の の
取  得  価  額</t>
    <rPh sb="0" eb="2">
      <t>ホンネン</t>
    </rPh>
    <rPh sb="2" eb="3">
      <t>チュウ</t>
    </rPh>
    <rPh sb="4" eb="5">
      <t>シゲル</t>
    </rPh>
    <rPh sb="5" eb="6">
      <t>ジュク</t>
    </rPh>
    <rPh sb="17" eb="18">
      <t>トリ</t>
    </rPh>
    <rPh sb="20" eb="21">
      <t>エ</t>
    </rPh>
    <rPh sb="23" eb="24">
      <t>アタイ</t>
    </rPh>
    <rPh sb="26" eb="27">
      <t>ガク</t>
    </rPh>
    <phoneticPr fontId="23"/>
  </si>
  <si>
    <t>翌年への繰越額</t>
    <rPh sb="0" eb="2">
      <t>ヨクネン</t>
    </rPh>
    <rPh sb="4" eb="6">
      <t>クリコシ</t>
    </rPh>
    <rPh sb="6" eb="7">
      <t>ガク</t>
    </rPh>
    <phoneticPr fontId="23"/>
  </si>
  <si>
    <t>本年中の種
苗費、種付
料、素畜費</t>
    <rPh sb="0" eb="3">
      <t>ホンネンチュウ</t>
    </rPh>
    <rPh sb="4" eb="5">
      <t>タネ</t>
    </rPh>
    <rPh sb="6" eb="7">
      <t>ナエ</t>
    </rPh>
    <rPh sb="7" eb="8">
      <t>ヒ</t>
    </rPh>
    <rPh sb="9" eb="10">
      <t>タネ</t>
    </rPh>
    <rPh sb="10" eb="11">
      <t>ツ</t>
    </rPh>
    <rPh sb="12" eb="13">
      <t>リョウ</t>
    </rPh>
    <rPh sb="14" eb="15">
      <t>ス</t>
    </rPh>
    <rPh sb="15" eb="16">
      <t>チク</t>
    </rPh>
    <rPh sb="16" eb="17">
      <t>ヒ</t>
    </rPh>
    <phoneticPr fontId="23"/>
  </si>
  <si>
    <t>本年中の肥
料、農薬等
の投下費用</t>
    <rPh sb="0" eb="3">
      <t>ホンネンチュウ</t>
    </rPh>
    <rPh sb="4" eb="5">
      <t>コエ</t>
    </rPh>
    <rPh sb="6" eb="7">
      <t>リョウ</t>
    </rPh>
    <rPh sb="8" eb="10">
      <t>ノウヤク</t>
    </rPh>
    <rPh sb="10" eb="11">
      <t>トウ</t>
    </rPh>
    <rPh sb="13" eb="15">
      <t>トウカ</t>
    </rPh>
    <rPh sb="15" eb="17">
      <t>ヒヨウ</t>
    </rPh>
    <phoneticPr fontId="23"/>
  </si>
  <si>
    <t>小　　計
（ロ+ハ）</t>
    <rPh sb="0" eb="1">
      <t>ショウ</t>
    </rPh>
    <rPh sb="3" eb="4">
      <t>ケイ</t>
    </rPh>
    <phoneticPr fontId="23"/>
  </si>
  <si>
    <t>育成中の果
樹等から生
じた収入金額</t>
    <rPh sb="0" eb="3">
      <t>イクセイチュウ</t>
    </rPh>
    <rPh sb="4" eb="5">
      <t>カ</t>
    </rPh>
    <rPh sb="6" eb="7">
      <t>キ</t>
    </rPh>
    <rPh sb="7" eb="8">
      <t>トウ</t>
    </rPh>
    <rPh sb="10" eb="11">
      <t>ショウ</t>
    </rPh>
    <rPh sb="14" eb="16">
      <t>シュウニュウ</t>
    </rPh>
    <rPh sb="16" eb="18">
      <t>キンガク</t>
    </rPh>
    <phoneticPr fontId="23"/>
  </si>
  <si>
    <t>本年に取得価額に加算する金額（ニ－ホ）</t>
    <rPh sb="0" eb="2">
      <t>ホンネン</t>
    </rPh>
    <rPh sb="3" eb="5">
      <t>シュトク</t>
    </rPh>
    <rPh sb="5" eb="7">
      <t>カガク</t>
    </rPh>
    <rPh sb="8" eb="10">
      <t>カサン</t>
    </rPh>
    <rPh sb="12" eb="14">
      <t>キンガク</t>
    </rPh>
    <phoneticPr fontId="23"/>
  </si>
  <si>
    <t>《中古資産の耐用年数》</t>
    <rPh sb="1" eb="3">
      <t>チュウコ</t>
    </rPh>
    <rPh sb="3" eb="5">
      <t>シサン</t>
    </rPh>
    <rPh sb="6" eb="8">
      <t>タイヨウ</t>
    </rPh>
    <rPh sb="8" eb="10">
      <t>ネンスウ</t>
    </rPh>
    <phoneticPr fontId="23"/>
  </si>
  <si>
    <t>（計算した年数に1年未満の端数があるときは、その端数を切り捨てた金額とし、</t>
    <rPh sb="1" eb="3">
      <t>ケイサン</t>
    </rPh>
    <rPh sb="5" eb="6">
      <t>ネン</t>
    </rPh>
    <rPh sb="6" eb="7">
      <t>スウ</t>
    </rPh>
    <rPh sb="9" eb="10">
      <t>ネン</t>
    </rPh>
    <rPh sb="10" eb="12">
      <t>ミマン</t>
    </rPh>
    <rPh sb="13" eb="15">
      <t>ハスウ</t>
    </rPh>
    <rPh sb="24" eb="26">
      <t>ハスウ</t>
    </rPh>
    <rPh sb="27" eb="28">
      <t>キ</t>
    </rPh>
    <rPh sb="29" eb="30">
      <t>ス</t>
    </rPh>
    <rPh sb="32" eb="34">
      <t>キンガク</t>
    </rPh>
    <phoneticPr fontId="23"/>
  </si>
  <si>
    <t xml:space="preserve">  計算した年数が2年に満たない場合には、2年とします。）</t>
    <rPh sb="2" eb="4">
      <t>ケイサン</t>
    </rPh>
    <rPh sb="6" eb="8">
      <t>ネンスウ</t>
    </rPh>
    <rPh sb="10" eb="11">
      <t>ネン</t>
    </rPh>
    <rPh sb="12" eb="13">
      <t>ミ</t>
    </rPh>
    <rPh sb="16" eb="18">
      <t>バアイ</t>
    </rPh>
    <rPh sb="22" eb="23">
      <t>ネン</t>
    </rPh>
    <phoneticPr fontId="23"/>
  </si>
  <si>
    <t xml:space="preserve"> 法定耐用年数を全部経過したもの ：法定耐用年数×２０％</t>
    <rPh sb="1" eb="3">
      <t>ホウテイ</t>
    </rPh>
    <rPh sb="3" eb="5">
      <t>タイヨウ</t>
    </rPh>
    <rPh sb="5" eb="7">
      <t>ネンスウ</t>
    </rPh>
    <rPh sb="8" eb="10">
      <t>ゼンブ</t>
    </rPh>
    <rPh sb="10" eb="12">
      <t>ケイカ</t>
    </rPh>
    <rPh sb="18" eb="20">
      <t>ホウテイ</t>
    </rPh>
    <rPh sb="20" eb="22">
      <t>タイヨウ</t>
    </rPh>
    <rPh sb="22" eb="24">
      <t>ネンスウ</t>
    </rPh>
    <phoneticPr fontId="23"/>
  </si>
  <si>
    <t xml:space="preserve"> 法定耐用年数を一部経過したもの:（法定耐用年数ー経過年数）+経過年数×２０％</t>
    <rPh sb="1" eb="3">
      <t>ホウテイ</t>
    </rPh>
    <rPh sb="3" eb="5">
      <t>タイヨウ</t>
    </rPh>
    <rPh sb="5" eb="7">
      <t>ネンスウ</t>
    </rPh>
    <rPh sb="8" eb="10">
      <t>イチブ</t>
    </rPh>
    <rPh sb="10" eb="12">
      <t>ケイカ</t>
    </rPh>
    <rPh sb="18" eb="20">
      <t>ホウテイ</t>
    </rPh>
    <rPh sb="20" eb="22">
      <t>タイヨウ</t>
    </rPh>
    <rPh sb="22" eb="24">
      <t>ネンスウ</t>
    </rPh>
    <rPh sb="25" eb="27">
      <t>ケイカ</t>
    </rPh>
    <rPh sb="27" eb="29">
      <t>ネンスウ</t>
    </rPh>
    <rPh sb="31" eb="33">
      <t>ケイカ</t>
    </rPh>
    <rPh sb="33" eb="35">
      <t>ネンスウ</t>
    </rPh>
    <phoneticPr fontId="23"/>
  </si>
  <si>
    <t>○　償却がすんだものでも、現在使用しているものはすべて書き出して管理してください。</t>
    <rPh sb="2" eb="4">
      <t>ショウキャク</t>
    </rPh>
    <rPh sb="13" eb="15">
      <t>ゲンザイ</t>
    </rPh>
    <rPh sb="15" eb="17">
      <t>シヨウ</t>
    </rPh>
    <rPh sb="27" eb="28">
      <t>カ</t>
    </rPh>
    <rPh sb="29" eb="30">
      <t>ダ</t>
    </rPh>
    <rPh sb="32" eb="34">
      <t>カンリ</t>
    </rPh>
    <phoneticPr fontId="23"/>
  </si>
  <si>
    <t>㎡</t>
    <phoneticPr fontId="23"/>
  </si>
  <si>
    <t>①</t>
    <phoneticPr fontId="23"/>
  </si>
  <si>
    <t>ロ</t>
    <phoneticPr fontId="23"/>
  </si>
  <si>
    <t>ト</t>
    <phoneticPr fontId="23"/>
  </si>
  <si>
    <t>ホ</t>
    <phoneticPr fontId="23"/>
  </si>
  <si>
    <t>ａ</t>
    <phoneticPr fontId="23"/>
  </si>
  <si>
    <t>ｋｇ</t>
    <phoneticPr fontId="23"/>
  </si>
  <si>
    <t>（A+B)</t>
    <phoneticPr fontId="23"/>
  </si>
  <si>
    <t>A</t>
    <phoneticPr fontId="23"/>
  </si>
  <si>
    <t>③</t>
    <phoneticPr fontId="23"/>
  </si>
  <si>
    <t>（A+B+C)</t>
    <phoneticPr fontId="23"/>
  </si>
  <si>
    <t>耐用
年数</t>
    <phoneticPr fontId="23"/>
  </si>
  <si>
    <t>摘　要</t>
    <phoneticPr fontId="23"/>
  </si>
  <si>
    <t>償却率</t>
    <phoneticPr fontId="23"/>
  </si>
  <si>
    <t>本 年 中        の 償 却      期   間</t>
    <phoneticPr fontId="23"/>
  </si>
  <si>
    <t>特　別
        償却費</t>
    <phoneticPr fontId="23"/>
  </si>
  <si>
    <t>本 年 分 の
償却費合計
(ホ＋へ）</t>
    <phoneticPr fontId="23"/>
  </si>
  <si>
    <t xml:space="preserve">事業専
        用割合  </t>
    <phoneticPr fontId="23"/>
  </si>
  <si>
    <t>本年分の必要　　　経費算入額　　　　(ト×チ）</t>
    <phoneticPr fontId="23"/>
  </si>
  <si>
    <t>⑩</t>
    <phoneticPr fontId="23"/>
  </si>
  <si>
    <t>チ</t>
    <phoneticPr fontId="23"/>
  </si>
  <si>
    <t>ハ</t>
    <phoneticPr fontId="23"/>
  </si>
  <si>
    <t>ヘ</t>
    <phoneticPr fontId="23"/>
  </si>
  <si>
    <t>（イ+ヘ-ト）</t>
    <phoneticPr fontId="23"/>
  </si>
  <si>
    <t>収支内訳書(1ページ）へ</t>
  </si>
  <si>
    <t>農薬衛生費</t>
    <rPh sb="0" eb="2">
      <t>ノウヤク</t>
    </rPh>
    <rPh sb="2" eb="5">
      <t>エイセイヒ</t>
    </rPh>
    <phoneticPr fontId="2"/>
  </si>
  <si>
    <t>雑費</t>
    <rPh sb="0" eb="2">
      <t>ザッピ</t>
    </rPh>
    <phoneticPr fontId="2"/>
  </si>
  <si>
    <t>農薬衛生費</t>
    <rPh sb="0" eb="2">
      <t>ノウヤク</t>
    </rPh>
    <rPh sb="2" eb="3">
      <t>マモル</t>
    </rPh>
    <rPh sb="3" eb="4">
      <t>ショウ</t>
    </rPh>
    <rPh sb="4" eb="5">
      <t>ヒ</t>
    </rPh>
    <phoneticPr fontId="23"/>
  </si>
  <si>
    <t>雑費</t>
    <rPh sb="0" eb="1">
      <t>ザツ</t>
    </rPh>
    <rPh sb="1" eb="2">
      <t>ヒ</t>
    </rPh>
    <phoneticPr fontId="23"/>
  </si>
  <si>
    <t>【控え】</t>
    <rPh sb="1" eb="2">
      <t>ヒカ</t>
    </rPh>
    <phoneticPr fontId="23"/>
  </si>
  <si>
    <t>令和    年分　収 支 内 訳 書 (農業所得用）</t>
    <rPh sb="0" eb="2">
      <t>レイワ</t>
    </rPh>
    <phoneticPr fontId="2"/>
  </si>
  <si>
    <t>令和     年分</t>
    <rPh sb="0" eb="2">
      <t>レイワ</t>
    </rPh>
    <rPh sb="7" eb="9">
      <t>ネンブン</t>
    </rPh>
    <phoneticPr fontId="2"/>
  </si>
  <si>
    <t>本 年 分 の　　　　普通償却費 　(ロ×ハ×ニ)</t>
    <phoneticPr fontId="23"/>
  </si>
  <si>
    <t>償却の基礎
になる金額</t>
    <rPh sb="0" eb="2">
      <t>ショウキャク</t>
    </rPh>
    <rPh sb="3" eb="5">
      <t>キソ</t>
    </rPh>
    <rPh sb="9" eb="11">
      <t>キンガク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</si>
</sst>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yyyy&quot;年&quot;m&quot;月&quot;d&quot;日&quot;;@"/>
    <numFmt numFmtId="177" formatCode="0.000"/>
    <numFmt numFmtId="178" formatCode="ge\.m"/>
    <numFmt numFmtId="179" formatCode="yyyy/m/d;@"/>
    <numFmt numFmtId="180" formatCode="[$-411]ggge&quot;年&quot;m&quot;月&quot;d&quot;日&quot;;@"/>
    <numFmt numFmtId="182" formatCode="[$-411]ge\.m\.d;@"/>
    <numFmt numFmtId="183" formatCode="#,##0.0;[Red]\-#,##0.0"/>
    <numFmt numFmtId="184" formatCode="#,##0_);[Red]\(#,##0\)"/>
    <numFmt numFmtId="185" formatCode="#,##0_ ;[Red]\-#,##0\ "/>
    <numFmt numFmtId="186" formatCode="#,##0_ "/>
    <numFmt numFmtId="187" formatCode="#,##0.000;[Red]\-#,##0.000"/>
  </numFmts>
  <fonts count="4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11"/>
      <color rgb="FFFF0000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b/>
      <i/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4" tint="0.79998168889431442"/>
        <bgColor indexed="51"/>
      </patternFill>
    </fill>
    <fill>
      <patternFill patternType="solid">
        <fgColor theme="5" tint="0.79998168889431442"/>
        <bgColor indexed="51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9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38" fontId="0" fillId="0" borderId="0" xfId="1" applyFont="1" applyAlignment="1"/>
    <xf numFmtId="38" fontId="0" fillId="0" borderId="0" xfId="1" applyFont="1" applyBorder="1" applyAlignment="1"/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38" fontId="0" fillId="0" borderId="1" xfId="0" applyNumberFormat="1" applyBorder="1"/>
    <xf numFmtId="38" fontId="0" fillId="3" borderId="1" xfId="1" applyFont="1" applyFill="1" applyBorder="1" applyAlignment="1">
      <alignment horizontal="center" vertical="center"/>
    </xf>
    <xf numFmtId="38" fontId="0" fillId="0" borderId="1" xfId="1" applyFont="1" applyBorder="1" applyAlignment="1" applyProtection="1">
      <protection locked="0"/>
    </xf>
    <xf numFmtId="0" fontId="0" fillId="0" borderId="0" xfId="0" applyAlignment="1">
      <alignment horizontal="right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/>
    <xf numFmtId="0" fontId="0" fillId="0" borderId="1" xfId="0" applyBorder="1" applyProtection="1">
      <protection locked="0"/>
    </xf>
    <xf numFmtId="176" fontId="0" fillId="0" borderId="1" xfId="0" applyNumberFormat="1" applyBorder="1" applyProtection="1"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right"/>
    </xf>
    <xf numFmtId="177" fontId="7" fillId="0" borderId="2" xfId="0" applyNumberFormat="1" applyFont="1" applyBorder="1"/>
    <xf numFmtId="177" fontId="7" fillId="0" borderId="9" xfId="0" applyNumberFormat="1" applyFont="1" applyBorder="1"/>
    <xf numFmtId="0" fontId="7" fillId="5" borderId="10" xfId="0" applyFont="1" applyFill="1" applyBorder="1" applyAlignment="1">
      <alignment horizontal="right"/>
    </xf>
    <xf numFmtId="177" fontId="7" fillId="0" borderId="5" xfId="0" applyNumberFormat="1" applyFont="1" applyBorder="1"/>
    <xf numFmtId="177" fontId="7" fillId="0" borderId="11" xfId="0" applyNumberFormat="1" applyFont="1" applyBorder="1"/>
    <xf numFmtId="177" fontId="7" fillId="0" borderId="12" xfId="0" applyNumberFormat="1" applyFont="1" applyBorder="1"/>
    <xf numFmtId="177" fontId="7" fillId="0" borderId="4" xfId="0" applyNumberFormat="1" applyFont="1" applyBorder="1"/>
    <xf numFmtId="177" fontId="7" fillId="0" borderId="13" xfId="0" applyNumberFormat="1" applyFont="1" applyBorder="1"/>
    <xf numFmtId="177" fontId="7" fillId="0" borderId="14" xfId="0" applyNumberFormat="1" applyFont="1" applyBorder="1"/>
    <xf numFmtId="177" fontId="7" fillId="0" borderId="15" xfId="0" applyNumberFormat="1" applyFont="1" applyBorder="1"/>
    <xf numFmtId="177" fontId="7" fillId="0" borderId="3" xfId="0" applyNumberFormat="1" applyFont="1" applyBorder="1"/>
    <xf numFmtId="177" fontId="7" fillId="0" borderId="16" xfId="0" applyNumberFormat="1" applyFont="1" applyBorder="1"/>
    <xf numFmtId="0" fontId="0" fillId="0" borderId="0" xfId="0" applyBorder="1"/>
    <xf numFmtId="0" fontId="0" fillId="0" borderId="0" xfId="0" applyAlignment="1">
      <alignment wrapText="1" shrinkToFit="1"/>
    </xf>
    <xf numFmtId="0" fontId="0" fillId="0" borderId="0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7" xfId="0" applyBorder="1"/>
    <xf numFmtId="38" fontId="0" fillId="0" borderId="17" xfId="1" applyFont="1" applyBorder="1" applyAlignment="1"/>
    <xf numFmtId="0" fontId="7" fillId="0" borderId="0" xfId="0" applyFont="1"/>
    <xf numFmtId="0" fontId="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9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shrinkToFit="1"/>
    </xf>
    <xf numFmtId="0" fontId="10" fillId="0" borderId="1" xfId="0" applyFont="1" applyBorder="1"/>
    <xf numFmtId="0" fontId="0" fillId="5" borderId="1" xfId="0" applyFill="1" applyBorder="1" applyAlignment="1">
      <alignment wrapText="1" shrinkToFit="1"/>
    </xf>
    <xf numFmtId="38" fontId="5" fillId="5" borderId="1" xfId="1" applyFont="1" applyFill="1" applyBorder="1" applyAlignment="1">
      <alignment wrapText="1" shrinkToFit="1"/>
    </xf>
    <xf numFmtId="0" fontId="4" fillId="5" borderId="1" xfId="0" applyFont="1" applyFill="1" applyBorder="1" applyAlignment="1">
      <alignment wrapText="1" shrinkToFit="1"/>
    </xf>
    <xf numFmtId="38" fontId="0" fillId="5" borderId="1" xfId="1" applyFont="1" applyFill="1" applyBorder="1" applyAlignment="1">
      <alignment wrapText="1" shrinkToFit="1"/>
    </xf>
    <xf numFmtId="0" fontId="4" fillId="5" borderId="1" xfId="0" applyNumberFormat="1" applyFont="1" applyFill="1" applyBorder="1" applyAlignment="1">
      <alignment wrapText="1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7" fillId="6" borderId="1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38" fontId="0" fillId="0" borderId="0" xfId="0" applyNumberFormat="1"/>
    <xf numFmtId="38" fontId="12" fillId="0" borderId="0" xfId="1" applyFont="1" applyAlignment="1"/>
    <xf numFmtId="0" fontId="12" fillId="0" borderId="0" xfId="2" applyFont="1"/>
    <xf numFmtId="178" fontId="0" fillId="0" borderId="0" xfId="0" applyNumberFormat="1"/>
    <xf numFmtId="178" fontId="0" fillId="0" borderId="17" xfId="0" applyNumberFormat="1" applyBorder="1"/>
    <xf numFmtId="178" fontId="0" fillId="0" borderId="0" xfId="0" applyNumberFormat="1" applyBorder="1"/>
    <xf numFmtId="38" fontId="0" fillId="0" borderId="0" xfId="1" applyFont="1" applyAlignment="1">
      <alignment horizontal="right"/>
    </xf>
    <xf numFmtId="0" fontId="0" fillId="5" borderId="1" xfId="0" applyFill="1" applyBorder="1"/>
    <xf numFmtId="38" fontId="8" fillId="5" borderId="1" xfId="1" applyFont="1" applyFill="1" applyBorder="1" applyAlignment="1"/>
    <xf numFmtId="0" fontId="8" fillId="7" borderId="1" xfId="0" applyNumberFormat="1" applyFont="1" applyFill="1" applyBorder="1" applyProtection="1">
      <protection locked="0"/>
    </xf>
    <xf numFmtId="182" fontId="0" fillId="0" borderId="1" xfId="0" applyNumberFormat="1" applyBorder="1" applyProtection="1">
      <protection locked="0"/>
    </xf>
    <xf numFmtId="182" fontId="8" fillId="0" borderId="1" xfId="1" applyNumberFormat="1" applyFont="1" applyFill="1" applyBorder="1" applyAlignment="1" applyProtection="1">
      <protection locked="0"/>
    </xf>
    <xf numFmtId="0" fontId="7" fillId="6" borderId="3" xfId="0" applyFont="1" applyFill="1" applyBorder="1"/>
    <xf numFmtId="0" fontId="14" fillId="5" borderId="1" xfId="0" applyNumberFormat="1" applyFont="1" applyFill="1" applyBorder="1" applyAlignment="1">
      <alignment wrapText="1" shrinkToFit="1"/>
    </xf>
    <xf numFmtId="178" fontId="18" fillId="5" borderId="1" xfId="0" applyNumberFormat="1" applyFont="1" applyFill="1" applyBorder="1" applyAlignment="1">
      <alignment wrapText="1" shrinkToFit="1"/>
    </xf>
    <xf numFmtId="0" fontId="18" fillId="5" borderId="1" xfId="0" applyFont="1" applyFill="1" applyBorder="1" applyAlignment="1">
      <alignment wrapText="1" shrinkToFit="1"/>
    </xf>
    <xf numFmtId="0" fontId="0" fillId="0" borderId="0" xfId="0" applyAlignment="1">
      <alignment wrapText="1"/>
    </xf>
    <xf numFmtId="38" fontId="0" fillId="0" borderId="0" xfId="1" applyFont="1" applyAlignment="1">
      <alignment vertical="center"/>
    </xf>
    <xf numFmtId="38" fontId="12" fillId="0" borderId="0" xfId="2" applyNumberFormat="1" applyFont="1" applyAlignment="1">
      <alignment horizontal="left"/>
    </xf>
    <xf numFmtId="0" fontId="12" fillId="0" borderId="0" xfId="2" applyFont="1" applyAlignment="1">
      <alignment horizontal="left"/>
    </xf>
    <xf numFmtId="38" fontId="19" fillId="5" borderId="1" xfId="1" applyFont="1" applyFill="1" applyBorder="1" applyAlignment="1">
      <alignment wrapText="1" shrinkToFit="1"/>
    </xf>
    <xf numFmtId="0" fontId="19" fillId="5" borderId="1" xfId="0" applyFont="1" applyFill="1" applyBorder="1" applyAlignment="1">
      <alignment wrapText="1" shrinkToFit="1"/>
    </xf>
    <xf numFmtId="0" fontId="20" fillId="5" borderId="1" xfId="0" applyFont="1" applyFill="1" applyBorder="1" applyAlignment="1">
      <alignment wrapText="1" shrinkToFit="1"/>
    </xf>
    <xf numFmtId="38" fontId="21" fillId="5" borderId="1" xfId="1" applyFont="1" applyFill="1" applyBorder="1" applyAlignment="1">
      <alignment wrapText="1" shrinkToFit="1"/>
    </xf>
    <xf numFmtId="180" fontId="0" fillId="0" borderId="0" xfId="0" applyNumberFormat="1" applyBorder="1" applyAlignment="1">
      <alignment horizontal="center"/>
    </xf>
    <xf numFmtId="0" fontId="0" fillId="0" borderId="1" xfId="0" applyNumberFormat="1" applyBorder="1"/>
    <xf numFmtId="0" fontId="0" fillId="0" borderId="0" xfId="0" applyFill="1" applyBorder="1"/>
    <xf numFmtId="0" fontId="0" fillId="8" borderId="0" xfId="0" applyFill="1" applyProtection="1"/>
    <xf numFmtId="0" fontId="0" fillId="0" borderId="0" xfId="0" applyFill="1" applyProtection="1"/>
    <xf numFmtId="0" fontId="22" fillId="8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8" borderId="0" xfId="0" applyFill="1"/>
    <xf numFmtId="0" fontId="25" fillId="8" borderId="0" xfId="0" applyFont="1" applyFill="1" applyProtection="1"/>
    <xf numFmtId="0" fontId="25" fillId="8" borderId="0" xfId="0" applyFont="1" applyFill="1"/>
    <xf numFmtId="0" fontId="31" fillId="8" borderId="26" xfId="0" applyFont="1" applyFill="1" applyBorder="1" applyAlignment="1" applyProtection="1">
      <alignment horizontal="center" vertical="center" shrinkToFit="1"/>
    </xf>
    <xf numFmtId="0" fontId="31" fillId="8" borderId="20" xfId="0" applyFont="1" applyFill="1" applyBorder="1" applyAlignment="1" applyProtection="1">
      <alignment horizontal="center" vertical="center" shrinkToFit="1"/>
    </xf>
    <xf numFmtId="0" fontId="25" fillId="8" borderId="0" xfId="0" applyFont="1" applyFill="1" applyAlignment="1">
      <alignment horizontal="left"/>
    </xf>
    <xf numFmtId="0" fontId="32" fillId="8" borderId="0" xfId="0" applyFont="1" applyFill="1" applyAlignment="1">
      <alignment horizontal="left"/>
    </xf>
    <xf numFmtId="0" fontId="25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/>
    </xf>
    <xf numFmtId="0" fontId="0" fillId="8" borderId="0" xfId="0" applyFill="1" applyProtection="1">
      <protection hidden="1"/>
    </xf>
    <xf numFmtId="0" fontId="25" fillId="8" borderId="0" xfId="0" applyFont="1" applyFill="1" applyAlignment="1" applyProtection="1">
      <alignment horizontal="left"/>
      <protection hidden="1"/>
    </xf>
    <xf numFmtId="0" fontId="25" fillId="0" borderId="0" xfId="0" applyFont="1" applyFill="1" applyBorder="1" applyAlignment="1">
      <alignment horizontal="center"/>
    </xf>
    <xf numFmtId="0" fontId="35" fillId="9" borderId="1" xfId="0" applyFont="1" applyFill="1" applyBorder="1" applyAlignment="1" applyProtection="1">
      <alignment horizontal="center" vertical="center"/>
      <protection locked="0"/>
    </xf>
    <xf numFmtId="0" fontId="35" fillId="9" borderId="7" xfId="0" applyFont="1" applyFill="1" applyBorder="1" applyAlignment="1" applyProtection="1">
      <alignment horizontal="center" vertical="center"/>
      <protection locked="0"/>
    </xf>
    <xf numFmtId="0" fontId="25" fillId="8" borderId="0" xfId="0" applyFont="1" applyFill="1" applyBorder="1" applyAlignment="1" applyProtection="1">
      <alignment horizontal="left"/>
      <protection hidden="1"/>
    </xf>
    <xf numFmtId="0" fontId="25" fillId="8" borderId="0" xfId="0" applyFont="1" applyFill="1" applyBorder="1" applyAlignment="1">
      <alignment horizontal="left"/>
    </xf>
    <xf numFmtId="0" fontId="32" fillId="8" borderId="0" xfId="0" applyFont="1" applyFill="1" applyAlignment="1">
      <alignment horizontal="left" vertical="top"/>
    </xf>
    <xf numFmtId="0" fontId="32" fillId="8" borderId="20" xfId="0" applyFont="1" applyFill="1" applyBorder="1" applyAlignment="1">
      <alignment horizontal="left"/>
    </xf>
    <xf numFmtId="0" fontId="0" fillId="8" borderId="0" xfId="0" applyFill="1" applyBorder="1"/>
    <xf numFmtId="0" fontId="29" fillId="8" borderId="1" xfId="0" applyFont="1" applyFill="1" applyBorder="1" applyAlignment="1" applyProtection="1">
      <alignment horizontal="center" vertical="center"/>
      <protection hidden="1"/>
    </xf>
    <xf numFmtId="0" fontId="32" fillId="8" borderId="0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38" fontId="38" fillId="8" borderId="0" xfId="1" applyFont="1" applyFill="1" applyBorder="1" applyAlignment="1">
      <alignment vertical="center"/>
    </xf>
    <xf numFmtId="184" fontId="30" fillId="8" borderId="8" xfId="0" applyNumberFormat="1" applyFont="1" applyFill="1" applyBorder="1" applyAlignment="1" applyProtection="1">
      <alignment horizontal="right" vertical="center"/>
    </xf>
    <xf numFmtId="184" fontId="25" fillId="8" borderId="26" xfId="0" applyNumberFormat="1" applyFont="1" applyFill="1" applyBorder="1" applyAlignment="1" applyProtection="1">
      <alignment vertical="center"/>
    </xf>
    <xf numFmtId="38" fontId="38" fillId="8" borderId="0" xfId="1" applyFont="1" applyFill="1" applyBorder="1" applyAlignment="1">
      <alignment horizontal="right" vertical="center"/>
    </xf>
    <xf numFmtId="184" fontId="36" fillId="8" borderId="10" xfId="0" applyNumberFormat="1" applyFont="1" applyFill="1" applyBorder="1" applyAlignment="1" applyProtection="1">
      <alignment horizontal="right" vertical="center"/>
    </xf>
    <xf numFmtId="184" fontId="36" fillId="8" borderId="0" xfId="0" applyNumberFormat="1" applyFont="1" applyFill="1" applyBorder="1" applyAlignment="1" applyProtection="1">
      <alignment horizontal="right" vertical="center"/>
    </xf>
    <xf numFmtId="186" fontId="36" fillId="8" borderId="26" xfId="0" applyNumberFormat="1" applyFont="1" applyFill="1" applyBorder="1" applyAlignment="1" applyProtection="1">
      <alignment horizontal="right" vertical="center" wrapText="1"/>
    </xf>
    <xf numFmtId="186" fontId="25" fillId="8" borderId="0" xfId="0" applyNumberFormat="1" applyFont="1" applyFill="1" applyBorder="1" applyAlignment="1" applyProtection="1">
      <alignment horizontal="right" vertical="center" wrapText="1"/>
    </xf>
    <xf numFmtId="186" fontId="36" fillId="8" borderId="20" xfId="0" applyNumberFormat="1" applyFont="1" applyFill="1" applyBorder="1" applyAlignment="1" applyProtection="1">
      <alignment horizontal="right" vertical="center" wrapText="1"/>
    </xf>
    <xf numFmtId="186" fontId="25" fillId="8" borderId="20" xfId="0" applyNumberFormat="1" applyFont="1" applyFill="1" applyBorder="1" applyAlignment="1" applyProtection="1">
      <alignment horizontal="right" vertical="center" wrapText="1"/>
    </xf>
    <xf numFmtId="186" fontId="25" fillId="8" borderId="18" xfId="0" applyNumberFormat="1" applyFont="1" applyFill="1" applyBorder="1" applyAlignment="1" applyProtection="1">
      <alignment horizontal="right" vertical="center" wrapText="1"/>
    </xf>
    <xf numFmtId="186" fontId="25" fillId="8" borderId="16" xfId="0" applyNumberFormat="1" applyFont="1" applyFill="1" applyBorder="1" applyAlignment="1" applyProtection="1">
      <alignment horizontal="right" vertical="center" wrapText="1"/>
    </xf>
    <xf numFmtId="186" fontId="25" fillId="10" borderId="18" xfId="0" applyNumberFormat="1" applyFont="1" applyFill="1" applyBorder="1" applyAlignment="1" applyProtection="1">
      <alignment horizontal="right" vertical="center" wrapText="1"/>
      <protection hidden="1"/>
    </xf>
    <xf numFmtId="184" fontId="24" fillId="9" borderId="8" xfId="0" applyNumberFormat="1" applyFont="1" applyFill="1" applyBorder="1" applyAlignment="1">
      <alignment vertical="center"/>
    </xf>
    <xf numFmtId="184" fontId="24" fillId="9" borderId="26" xfId="0" applyNumberFormat="1" applyFont="1" applyFill="1" applyBorder="1" applyAlignment="1">
      <alignment vertical="center"/>
    </xf>
    <xf numFmtId="184" fontId="24" fillId="9" borderId="26" xfId="0" applyNumberFormat="1" applyFont="1" applyFill="1" applyBorder="1" applyAlignment="1">
      <alignment horizontal="right" vertical="center"/>
    </xf>
    <xf numFmtId="184" fontId="36" fillId="9" borderId="26" xfId="0" applyNumberFormat="1" applyFont="1" applyFill="1" applyBorder="1" applyAlignment="1">
      <alignment horizontal="right" vertical="center"/>
    </xf>
    <xf numFmtId="184" fontId="36" fillId="9" borderId="18" xfId="0" applyNumberFormat="1" applyFont="1" applyFill="1" applyBorder="1" applyAlignment="1">
      <alignment horizontal="right" vertical="center"/>
    </xf>
    <xf numFmtId="184" fontId="36" fillId="10" borderId="8" xfId="0" applyNumberFormat="1" applyFont="1" applyFill="1" applyBorder="1" applyAlignment="1">
      <alignment horizontal="right" vertical="center"/>
    </xf>
    <xf numFmtId="184" fontId="36" fillId="10" borderId="26" xfId="0" applyNumberFormat="1" applyFont="1" applyFill="1" applyBorder="1" applyAlignment="1">
      <alignment horizontal="right" vertical="center"/>
    </xf>
    <xf numFmtId="184" fontId="36" fillId="10" borderId="18" xfId="0" applyNumberFormat="1" applyFont="1" applyFill="1" applyBorder="1" applyAlignment="1">
      <alignment horizontal="right" vertical="center"/>
    </xf>
    <xf numFmtId="186" fontId="25" fillId="10" borderId="16" xfId="0" applyNumberFormat="1" applyFont="1" applyFill="1" applyBorder="1" applyAlignment="1" applyProtection="1">
      <alignment horizontal="right" vertical="center" wrapText="1"/>
      <protection hidden="1"/>
    </xf>
    <xf numFmtId="186" fontId="0" fillId="10" borderId="0" xfId="0" applyNumberFormat="1" applyFill="1" applyBorder="1" applyAlignment="1" applyProtection="1">
      <alignment horizontal="right" vertical="center" wrapText="1"/>
      <protection hidden="1"/>
    </xf>
    <xf numFmtId="186" fontId="0" fillId="10" borderId="20" xfId="0" applyNumberFormat="1" applyFill="1" applyBorder="1" applyAlignment="1" applyProtection="1">
      <alignment horizontal="right" vertical="center" wrapText="1"/>
      <protection hidden="1"/>
    </xf>
    <xf numFmtId="184" fontId="33" fillId="10" borderId="19" xfId="0" applyNumberFormat="1" applyFont="1" applyFill="1" applyBorder="1" applyAlignment="1" applyProtection="1">
      <alignment horizontal="right" vertical="center"/>
      <protection hidden="1"/>
    </xf>
    <xf numFmtId="184" fontId="33" fillId="10" borderId="20" xfId="0" applyNumberFormat="1" applyFont="1" applyFill="1" applyBorder="1" applyAlignment="1" applyProtection="1">
      <alignment horizontal="right" vertical="center"/>
      <protection hidden="1"/>
    </xf>
    <xf numFmtId="184" fontId="33" fillId="10" borderId="16" xfId="0" applyNumberFormat="1" applyFont="1" applyFill="1" applyBorder="1" applyAlignment="1" applyProtection="1">
      <alignment horizontal="right" vertical="center"/>
      <protection hidden="1"/>
    </xf>
    <xf numFmtId="0" fontId="0" fillId="8" borderId="26" xfId="0" applyFill="1" applyBorder="1"/>
    <xf numFmtId="0" fontId="24" fillId="0" borderId="6" xfId="0" applyFont="1" applyBorder="1" applyAlignment="1" applyProtection="1">
      <alignment horizontal="left" vertical="top"/>
      <protection locked="0"/>
    </xf>
    <xf numFmtId="0" fontId="23" fillId="0" borderId="27" xfId="0" applyFont="1" applyBorder="1" applyAlignment="1" applyProtection="1">
      <alignment horizontal="right" vertical="top"/>
      <protection locked="0"/>
    </xf>
    <xf numFmtId="0" fontId="30" fillId="8" borderId="18" xfId="0" applyFont="1" applyFill="1" applyBorder="1" applyAlignment="1" applyProtection="1">
      <alignment horizontal="right" vertical="top"/>
    </xf>
    <xf numFmtId="0" fontId="25" fillId="8" borderId="6" xfId="0" applyFont="1" applyFill="1" applyBorder="1" applyAlignment="1" applyProtection="1">
      <alignment horizontal="center" vertical="center"/>
      <protection locked="0"/>
    </xf>
    <xf numFmtId="0" fontId="25" fillId="8" borderId="7" xfId="0" applyFont="1" applyFill="1" applyBorder="1" applyAlignment="1" applyProtection="1">
      <alignment horizontal="center" vertical="center"/>
      <protection locked="0"/>
    </xf>
    <xf numFmtId="0" fontId="25" fillId="8" borderId="7" xfId="0" applyFont="1" applyFill="1" applyBorder="1" applyAlignment="1" applyProtection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Protection="1"/>
    <xf numFmtId="0" fontId="25" fillId="8" borderId="0" xfId="0" applyFont="1" applyFill="1" applyBorder="1" applyAlignment="1" applyProtection="1">
      <alignment horizontal="center" vertical="center"/>
    </xf>
    <xf numFmtId="0" fontId="39" fillId="8" borderId="6" xfId="0" applyFont="1" applyFill="1" applyBorder="1" applyAlignment="1" applyProtection="1">
      <alignment horizontal="right" vertical="center"/>
      <protection locked="0"/>
    </xf>
    <xf numFmtId="0" fontId="29" fillId="8" borderId="7" xfId="0" applyFont="1" applyFill="1" applyBorder="1" applyAlignment="1" applyProtection="1">
      <alignment horizontal="right" vertical="top"/>
    </xf>
    <xf numFmtId="0" fontId="29" fillId="8" borderId="0" xfId="0" applyFont="1" applyFill="1" applyBorder="1" applyAlignment="1" applyProtection="1">
      <alignment horizontal="right" vertical="top"/>
    </xf>
    <xf numFmtId="0" fontId="25" fillId="8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</xf>
    <xf numFmtId="0" fontId="25" fillId="8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38" fontId="38" fillId="8" borderId="0" xfId="1" applyFont="1" applyFill="1" applyBorder="1" applyAlignment="1" applyProtection="1">
      <alignment vertical="center"/>
      <protection locked="0" hidden="1"/>
    </xf>
    <xf numFmtId="0" fontId="36" fillId="9" borderId="31" xfId="0" applyFont="1" applyFill="1" applyBorder="1" applyAlignment="1" applyProtection="1">
      <alignment horizontal="center" vertical="center"/>
      <protection locked="0"/>
    </xf>
    <xf numFmtId="0" fontId="36" fillId="9" borderId="7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textRotation="255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38" fontId="41" fillId="0" borderId="0" xfId="1" applyFont="1" applyFill="1" applyBorder="1" applyAlignment="1" applyProtection="1">
      <alignment horizontal="right" vertical="center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38" fontId="41" fillId="0" borderId="0" xfId="1" applyFont="1" applyFill="1" applyBorder="1" applyAlignment="1" applyProtection="1">
      <alignment vertical="center"/>
      <protection hidden="1"/>
    </xf>
    <xf numFmtId="38" fontId="38" fillId="0" borderId="0" xfId="1" applyFont="1" applyFill="1" applyBorder="1" applyAlignment="1" applyProtection="1">
      <alignment vertical="center"/>
      <protection locked="0" hidden="1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/>
    </xf>
    <xf numFmtId="38" fontId="1" fillId="8" borderId="0" xfId="1" applyFill="1" applyBorder="1" applyAlignment="1">
      <alignment horizontal="right"/>
    </xf>
    <xf numFmtId="38" fontId="1" fillId="8" borderId="0" xfId="1" applyFill="1" applyBorder="1" applyAlignment="1">
      <alignment horizontal="right" vertical="center"/>
    </xf>
    <xf numFmtId="0" fontId="0" fillId="8" borderId="0" xfId="0" applyFill="1" applyBorder="1" applyAlignment="1">
      <alignment horizontal="left"/>
    </xf>
    <xf numFmtId="38" fontId="1" fillId="8" borderId="0" xfId="1" applyFill="1" applyBorder="1" applyAlignment="1">
      <alignment horizontal="center" vertical="center"/>
    </xf>
    <xf numFmtId="0" fontId="0" fillId="8" borderId="0" xfId="0" applyFill="1" applyBorder="1" applyAlignment="1"/>
    <xf numFmtId="0" fontId="0" fillId="8" borderId="0" xfId="0" applyFill="1" applyBorder="1" applyAlignment="1">
      <alignment horizontal="center"/>
    </xf>
    <xf numFmtId="0" fontId="0" fillId="8" borderId="0" xfId="0" applyFill="1" applyAlignment="1"/>
    <xf numFmtId="0" fontId="29" fillId="11" borderId="1" xfId="0" applyFont="1" applyFill="1" applyBorder="1" applyAlignment="1" applyProtection="1">
      <alignment horizontal="center" vertical="center"/>
      <protection hidden="1"/>
    </xf>
    <xf numFmtId="185" fontId="37" fillId="14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/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Border="1" applyAlignment="1"/>
    <xf numFmtId="38" fontId="7" fillId="0" borderId="0" xfId="1" applyFont="1" applyFill="1" applyBorder="1" applyAlignment="1" applyProtection="1">
      <protection locked="0"/>
    </xf>
    <xf numFmtId="0" fontId="11" fillId="0" borderId="0" xfId="2" applyFont="1" applyFill="1" applyBorder="1"/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Alignment="1">
      <alignment wrapText="1" shrinkToFit="1"/>
    </xf>
    <xf numFmtId="0" fontId="27" fillId="0" borderId="0" xfId="0" applyFont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2" xfId="0" applyFont="1" applyBorder="1" applyAlignment="1" applyProtection="1">
      <alignment horizontal="center" vertical="center" textRotation="255" wrapText="1"/>
    </xf>
    <xf numFmtId="0" fontId="25" fillId="0" borderId="8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vertical="center"/>
    </xf>
    <xf numFmtId="0" fontId="29" fillId="0" borderId="26" xfId="0" applyFont="1" applyBorder="1" applyAlignment="1" applyProtection="1">
      <alignment vertical="center"/>
    </xf>
    <xf numFmtId="0" fontId="29" fillId="0" borderId="18" xfId="0" applyFont="1" applyBorder="1" applyAlignment="1" applyProtection="1">
      <alignment vertical="center"/>
    </xf>
    <xf numFmtId="0" fontId="30" fillId="0" borderId="18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center" vertical="center" textRotation="255" wrapText="1"/>
    </xf>
    <xf numFmtId="0" fontId="32" fillId="0" borderId="5" xfId="0" applyFont="1" applyBorder="1" applyAlignment="1" applyProtection="1">
      <alignment horizontal="center" vertical="center" textRotation="255"/>
    </xf>
    <xf numFmtId="38" fontId="24" fillId="9" borderId="8" xfId="1" applyFont="1" applyFill="1" applyBorder="1" applyAlignment="1" applyProtection="1">
      <alignment horizontal="right" vertical="center"/>
      <protection hidden="1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38" fontId="39" fillId="9" borderId="19" xfId="0" applyNumberFormat="1" applyFont="1" applyFill="1" applyBorder="1" applyAlignment="1" applyProtection="1">
      <alignment horizontal="right" vertical="center"/>
      <protection hidden="1"/>
    </xf>
    <xf numFmtId="38" fontId="39" fillId="9" borderId="10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Border="1" applyAlignment="1" applyProtection="1">
      <alignment horizontal="center" vertical="center" textRotation="255" wrapText="1"/>
    </xf>
    <xf numFmtId="0" fontId="29" fillId="0" borderId="7" xfId="0" applyFont="1" applyBorder="1" applyAlignment="1" applyProtection="1">
      <alignment horizontal="center" vertical="top"/>
      <protection hidden="1"/>
    </xf>
    <xf numFmtId="186" fontId="40" fillId="0" borderId="7" xfId="0" applyNumberFormat="1" applyFont="1" applyBorder="1" applyAlignment="1" applyProtection="1">
      <alignment horizontal="right" vertical="center"/>
      <protection hidden="1"/>
    </xf>
    <xf numFmtId="186" fontId="40" fillId="0" borderId="18" xfId="0" applyNumberFormat="1" applyFont="1" applyBorder="1" applyAlignment="1" applyProtection="1">
      <alignment horizontal="right" vertical="center"/>
      <protection hidden="1"/>
    </xf>
    <xf numFmtId="38" fontId="40" fillId="9" borderId="8" xfId="1" applyFont="1" applyFill="1" applyBorder="1" applyAlignment="1" applyProtection="1">
      <alignment horizontal="left" vertical="center"/>
    </xf>
    <xf numFmtId="38" fontId="40" fillId="9" borderId="8" xfId="1" applyFont="1" applyFill="1" applyBorder="1" applyAlignment="1" applyProtection="1">
      <alignment horizontal="left" vertical="center"/>
      <protection hidden="1"/>
    </xf>
    <xf numFmtId="0" fontId="25" fillId="0" borderId="3" xfId="0" applyFont="1" applyBorder="1" applyAlignment="1" applyProtection="1">
      <alignment horizontal="center" vertical="center" textRotation="255" wrapText="1"/>
    </xf>
    <xf numFmtId="38" fontId="39" fillId="9" borderId="19" xfId="1" applyFont="1" applyFill="1" applyBorder="1" applyAlignment="1" applyProtection="1">
      <alignment horizontal="right" vertical="center"/>
    </xf>
    <xf numFmtId="38" fontId="39" fillId="9" borderId="19" xfId="0" applyNumberFormat="1" applyFont="1" applyFill="1" applyBorder="1" applyAlignment="1" applyProtection="1">
      <alignment horizontal="right" vertical="center"/>
    </xf>
    <xf numFmtId="38" fontId="39" fillId="9" borderId="19" xfId="1" applyFont="1" applyFill="1" applyBorder="1" applyAlignment="1" applyProtection="1">
      <alignment horizontal="right" vertical="center"/>
      <protection hidden="1"/>
    </xf>
    <xf numFmtId="0" fontId="27" fillId="0" borderId="0" xfId="0" applyFont="1" applyFill="1" applyBorder="1" applyAlignment="1" applyProtection="1">
      <alignment horizontal="left" vertical="center"/>
    </xf>
    <xf numFmtId="0" fontId="25" fillId="0" borderId="0" xfId="0" applyFont="1" applyProtection="1"/>
    <xf numFmtId="0" fontId="25" fillId="0" borderId="0" xfId="0" applyFont="1" applyAlignment="1" applyProtection="1">
      <alignment horizontal="left"/>
    </xf>
    <xf numFmtId="0" fontId="25" fillId="0" borderId="0" xfId="0" applyFont="1" applyProtection="1">
      <protection hidden="1"/>
    </xf>
    <xf numFmtId="38" fontId="40" fillId="10" borderId="48" xfId="1" applyFont="1" applyFill="1" applyBorder="1" applyAlignment="1" applyProtection="1">
      <alignment horizontal="left" vertical="center"/>
      <protection hidden="1"/>
    </xf>
    <xf numFmtId="38" fontId="39" fillId="10" borderId="51" xfId="1" applyFont="1" applyFill="1" applyBorder="1" applyAlignment="1" applyProtection="1">
      <alignment horizontal="right" vertical="center"/>
      <protection hidden="1"/>
    </xf>
    <xf numFmtId="38" fontId="27" fillId="0" borderId="0" xfId="1" applyFont="1" applyFill="1" applyBorder="1" applyAlignment="1" applyProtection="1">
      <alignment horizontal="center" vertical="center"/>
    </xf>
    <xf numFmtId="38" fontId="27" fillId="0" borderId="0" xfId="1" applyFont="1" applyFill="1" applyBorder="1" applyAlignment="1" applyProtection="1">
      <alignment horizontal="right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38" fontId="28" fillId="0" borderId="26" xfId="1" applyFont="1" applyFill="1" applyBorder="1" applyAlignment="1" applyProtection="1">
      <alignment horizontal="center" vertical="center"/>
    </xf>
    <xf numFmtId="38" fontId="28" fillId="0" borderId="18" xfId="1" applyFont="1" applyFill="1" applyBorder="1" applyAlignment="1" applyProtection="1">
      <alignment horizontal="center" vertical="center"/>
    </xf>
    <xf numFmtId="38" fontId="28" fillId="0" borderId="0" xfId="1" applyFont="1" applyFill="1" applyBorder="1" applyAlignment="1" applyProtection="1">
      <alignment horizontal="center" vertical="center"/>
    </xf>
    <xf numFmtId="38" fontId="28" fillId="0" borderId="8" xfId="1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10" borderId="18" xfId="0" applyFont="1" applyFill="1" applyBorder="1" applyAlignment="1" applyProtection="1">
      <alignment horizontal="center" vertical="center"/>
    </xf>
    <xf numFmtId="0" fontId="29" fillId="10" borderId="0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top"/>
    </xf>
    <xf numFmtId="0" fontId="36" fillId="0" borderId="0" xfId="0" applyFont="1" applyProtection="1"/>
    <xf numFmtId="0" fontId="36" fillId="0" borderId="0" xfId="0" applyFont="1" applyBorder="1" applyAlignment="1" applyProtection="1">
      <alignment horizontal="center" vertical="top"/>
    </xf>
    <xf numFmtId="0" fontId="36" fillId="0" borderId="0" xfId="0" applyFont="1" applyBorder="1" applyAlignment="1" applyProtection="1">
      <protection hidden="1"/>
    </xf>
    <xf numFmtId="0" fontId="36" fillId="0" borderId="0" xfId="0" applyFont="1" applyBorder="1" applyProtection="1">
      <protection hidden="1"/>
    </xf>
    <xf numFmtId="0" fontId="36" fillId="0" borderId="0" xfId="0" applyFont="1" applyProtection="1">
      <protection hidden="1"/>
    </xf>
    <xf numFmtId="0" fontId="36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vertical="top" wrapText="1"/>
    </xf>
    <xf numFmtId="0" fontId="36" fillId="0" borderId="0" xfId="0" applyFont="1" applyBorder="1" applyAlignment="1" applyProtection="1">
      <alignment vertical="center" wrapText="1" shrinkToFit="1"/>
    </xf>
    <xf numFmtId="0" fontId="36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 vertical="center" wrapText="1" shrinkToFit="1"/>
    </xf>
    <xf numFmtId="0" fontId="36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left" vertical="top"/>
    </xf>
    <xf numFmtId="0" fontId="36" fillId="0" borderId="0" xfId="0" applyFont="1" applyBorder="1" applyAlignment="1" applyProtection="1">
      <alignment horizontal="left" vertical="top" wrapText="1"/>
    </xf>
    <xf numFmtId="0" fontId="36" fillId="0" borderId="0" xfId="0" applyFont="1" applyBorder="1" applyAlignment="1" applyProtection="1">
      <alignment horizontal="left" vertical="center" wrapText="1"/>
    </xf>
    <xf numFmtId="0" fontId="36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hidden="1"/>
    </xf>
    <xf numFmtId="0" fontId="0" fillId="0" borderId="0" xfId="0" applyBorder="1" applyProtection="1"/>
    <xf numFmtId="0" fontId="47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38" fontId="32" fillId="0" borderId="0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</xf>
    <xf numFmtId="38" fontId="47" fillId="0" borderId="0" xfId="1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right"/>
      <protection hidden="1"/>
    </xf>
    <xf numFmtId="38" fontId="1" fillId="0" borderId="0" xfId="1" applyBorder="1" applyAlignment="1" applyProtection="1">
      <alignment horizontal="right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 wrapText="1"/>
      <protection hidden="1"/>
    </xf>
    <xf numFmtId="38" fontId="0" fillId="0" borderId="0" xfId="0" applyNumberFormat="1" applyBorder="1" applyAlignment="1" applyProtection="1">
      <protection hidden="1"/>
    </xf>
    <xf numFmtId="38" fontId="36" fillId="0" borderId="0" xfId="1" applyFont="1" applyBorder="1" applyAlignment="1" applyProtection="1">
      <alignment horizontal="left"/>
      <protection hidden="1"/>
    </xf>
    <xf numFmtId="38" fontId="1" fillId="0" borderId="0" xfId="1" applyBorder="1" applyAlignment="1" applyProtection="1">
      <alignment horizontal="left"/>
      <protection hidden="1"/>
    </xf>
    <xf numFmtId="0" fontId="36" fillId="0" borderId="0" xfId="0" applyFont="1" applyBorder="1" applyAlignment="1" applyProtection="1">
      <alignment horizontal="center" wrapText="1"/>
      <protection hidden="1"/>
    </xf>
    <xf numFmtId="38" fontId="1" fillId="0" borderId="0" xfId="1" applyBorder="1" applyAlignment="1" applyProtection="1">
      <alignment horizontal="center"/>
      <protection hidden="1"/>
    </xf>
    <xf numFmtId="38" fontId="1" fillId="0" borderId="0" xfId="1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38" fontId="36" fillId="0" borderId="0" xfId="1" applyFont="1" applyBorder="1" applyAlignment="1" applyProtection="1">
      <protection hidden="1"/>
    </xf>
    <xf numFmtId="38" fontId="12" fillId="0" borderId="0" xfId="2" applyNumberFormat="1" applyFont="1" applyAlignment="1"/>
    <xf numFmtId="0" fontId="25" fillId="8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0" fillId="8" borderId="0" xfId="0" applyFont="1" applyFill="1" applyBorder="1" applyAlignment="1" applyProtection="1">
      <alignment horizontal="center"/>
    </xf>
    <xf numFmtId="0" fontId="31" fillId="8" borderId="19" xfId="0" applyFont="1" applyFill="1" applyBorder="1" applyAlignment="1" applyProtection="1">
      <alignment vertical="center" shrinkToFit="1"/>
      <protection locked="0"/>
    </xf>
    <xf numFmtId="0" fontId="31" fillId="8" borderId="20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/>
    </xf>
    <xf numFmtId="0" fontId="29" fillId="9" borderId="0" xfId="0" applyFont="1" applyFill="1" applyBorder="1" applyAlignment="1" applyProtection="1">
      <alignment horizontal="center" vertical="center"/>
    </xf>
    <xf numFmtId="0" fontId="0" fillId="5" borderId="1" xfId="0" applyFill="1" applyBorder="1" applyProtection="1">
      <protection hidden="1"/>
    </xf>
    <xf numFmtId="0" fontId="8" fillId="0" borderId="1" xfId="0" applyFont="1" applyBorder="1" applyProtection="1">
      <protection locked="0" hidden="1"/>
    </xf>
    <xf numFmtId="179" fontId="8" fillId="0" borderId="1" xfId="0" applyNumberFormat="1" applyFont="1" applyBorder="1" applyProtection="1">
      <protection locked="0" hidden="1"/>
    </xf>
    <xf numFmtId="0" fontId="8" fillId="5" borderId="1" xfId="0" applyFont="1" applyFill="1" applyBorder="1" applyProtection="1">
      <protection hidden="1"/>
    </xf>
    <xf numFmtId="0" fontId="8" fillId="5" borderId="1" xfId="0" applyNumberFormat="1" applyFont="1" applyFill="1" applyBorder="1" applyProtection="1">
      <protection hidden="1"/>
    </xf>
    <xf numFmtId="38" fontId="8" fillId="5" borderId="1" xfId="1" applyFont="1" applyFill="1" applyBorder="1" applyAlignment="1" applyProtection="1">
      <protection hidden="1"/>
    </xf>
    <xf numFmtId="183" fontId="8" fillId="5" borderId="1" xfId="1" applyNumberFormat="1" applyFont="1" applyFill="1" applyBorder="1" applyAlignment="1" applyProtection="1">
      <protection hidden="1"/>
    </xf>
    <xf numFmtId="0" fontId="29" fillId="11" borderId="6" xfId="0" applyFont="1" applyFill="1" applyBorder="1" applyAlignment="1" applyProtection="1">
      <alignment horizontal="center" vertical="center"/>
      <protection hidden="1"/>
    </xf>
    <xf numFmtId="0" fontId="29" fillId="11" borderId="27" xfId="0" applyFont="1" applyFill="1" applyBorder="1" applyAlignment="1" applyProtection="1">
      <alignment horizontal="center" vertical="center"/>
      <protection hidden="1"/>
    </xf>
    <xf numFmtId="0" fontId="29" fillId="11" borderId="7" xfId="0" applyFont="1" applyFill="1" applyBorder="1" applyAlignment="1" applyProtection="1">
      <alignment horizontal="center" vertical="center"/>
      <protection hidden="1"/>
    </xf>
    <xf numFmtId="0" fontId="30" fillId="11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 shrinkToFit="1"/>
    </xf>
    <xf numFmtId="0" fontId="7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wrapText="1" shrinkToFit="1"/>
    </xf>
    <xf numFmtId="0" fontId="30" fillId="8" borderId="1" xfId="0" applyFont="1" applyFill="1" applyBorder="1" applyAlignment="1" applyProtection="1">
      <alignment horizontal="center" vertical="center" wrapText="1" shrinkToFit="1"/>
      <protection hidden="1"/>
    </xf>
    <xf numFmtId="185" fontId="37" fillId="0" borderId="1" xfId="1" applyNumberFormat="1" applyFont="1" applyFill="1" applyBorder="1" applyAlignment="1" applyProtection="1">
      <alignment vertical="center"/>
      <protection locked="0"/>
    </xf>
    <xf numFmtId="0" fontId="25" fillId="8" borderId="28" xfId="0" applyFont="1" applyFill="1" applyBorder="1" applyAlignment="1" applyProtection="1">
      <alignment horizontal="center" vertical="center"/>
    </xf>
    <xf numFmtId="0" fontId="25" fillId="8" borderId="29" xfId="0" applyFont="1" applyFill="1" applyBorder="1" applyAlignment="1" applyProtection="1">
      <alignment horizontal="center" vertical="center"/>
    </xf>
    <xf numFmtId="0" fontId="25" fillId="8" borderId="30" xfId="0" applyFont="1" applyFill="1" applyBorder="1" applyAlignment="1" applyProtection="1">
      <alignment horizontal="center" vertical="center"/>
    </xf>
    <xf numFmtId="0" fontId="29" fillId="8" borderId="6" xfId="0" applyFont="1" applyFill="1" applyBorder="1" applyAlignment="1" applyProtection="1">
      <alignment horizontal="center" vertical="center" wrapText="1"/>
    </xf>
    <xf numFmtId="0" fontId="29" fillId="8" borderId="7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40" fillId="8" borderId="0" xfId="0" applyFont="1" applyFill="1" applyBorder="1" applyAlignment="1" applyProtection="1">
      <alignment horizontal="center"/>
    </xf>
    <xf numFmtId="0" fontId="30" fillId="11" borderId="6" xfId="0" applyFont="1" applyFill="1" applyBorder="1" applyAlignment="1" applyProtection="1">
      <alignment horizontal="center" vertical="center"/>
      <protection hidden="1"/>
    </xf>
    <xf numFmtId="0" fontId="30" fillId="11" borderId="27" xfId="0" applyFont="1" applyFill="1" applyBorder="1" applyAlignment="1" applyProtection="1">
      <alignment horizontal="center" vertical="center"/>
      <protection hidden="1"/>
    </xf>
    <xf numFmtId="0" fontId="30" fillId="11" borderId="7" xfId="0" applyFont="1" applyFill="1" applyBorder="1" applyAlignment="1" applyProtection="1">
      <alignment horizontal="center" vertical="center"/>
      <protection hidden="1"/>
    </xf>
    <xf numFmtId="0" fontId="29" fillId="8" borderId="1" xfId="0" applyFont="1" applyFill="1" applyBorder="1" applyAlignment="1" applyProtection="1">
      <alignment horizontal="center" vertical="center"/>
      <protection hidden="1"/>
    </xf>
    <xf numFmtId="0" fontId="29" fillId="8" borderId="6" xfId="0" applyFont="1" applyFill="1" applyBorder="1" applyAlignment="1" applyProtection="1">
      <alignment horizontal="center" vertical="center"/>
      <protection locked="0"/>
    </xf>
    <xf numFmtId="0" fontId="29" fillId="8" borderId="7" xfId="0" applyFont="1" applyFill="1" applyBorder="1" applyAlignment="1" applyProtection="1">
      <alignment horizontal="center" vertical="center"/>
      <protection locked="0"/>
    </xf>
    <xf numFmtId="0" fontId="36" fillId="8" borderId="6" xfId="0" applyFont="1" applyFill="1" applyBorder="1" applyAlignment="1" applyProtection="1">
      <alignment horizontal="center" vertical="center"/>
      <protection locked="0"/>
    </xf>
    <xf numFmtId="0" fontId="36" fillId="8" borderId="7" xfId="0" applyFont="1" applyFill="1" applyBorder="1" applyAlignment="1" applyProtection="1">
      <alignment horizontal="center" vertical="center"/>
      <protection locked="0"/>
    </xf>
    <xf numFmtId="0" fontId="25" fillId="8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29" fillId="11" borderId="1" xfId="0" applyFont="1" applyFill="1" applyBorder="1" applyAlignment="1" applyProtection="1">
      <alignment horizontal="center" vertical="center" wrapText="1"/>
      <protection hidden="1"/>
    </xf>
    <xf numFmtId="0" fontId="29" fillId="11" borderId="1" xfId="0" applyFont="1" applyFill="1" applyBorder="1" applyAlignment="1" applyProtection="1">
      <alignment horizontal="center" vertical="center"/>
      <protection hidden="1"/>
    </xf>
    <xf numFmtId="185" fontId="37" fillId="0" borderId="1" xfId="1" applyNumberFormat="1" applyFont="1" applyFill="1" applyBorder="1" applyAlignment="1" applyProtection="1">
      <alignment vertical="center"/>
      <protection hidden="1"/>
    </xf>
    <xf numFmtId="0" fontId="25" fillId="8" borderId="6" xfId="0" applyFont="1" applyFill="1" applyBorder="1" applyAlignment="1" applyProtection="1">
      <alignment horizontal="center" vertical="center"/>
      <protection locked="0"/>
    </xf>
    <xf numFmtId="0" fontId="25" fillId="8" borderId="27" xfId="0" applyFont="1" applyFill="1" applyBorder="1" applyAlignment="1" applyProtection="1">
      <alignment horizontal="center" vertical="center"/>
      <protection locked="0"/>
    </xf>
    <xf numFmtId="0" fontId="25" fillId="8" borderId="7" xfId="0" applyFont="1" applyFill="1" applyBorder="1" applyAlignment="1" applyProtection="1">
      <alignment horizontal="center" vertical="center"/>
      <protection locked="0"/>
    </xf>
    <xf numFmtId="0" fontId="28" fillId="8" borderId="1" xfId="0" applyFont="1" applyFill="1" applyBorder="1" applyAlignment="1" applyProtection="1">
      <alignment horizontal="center" vertical="center"/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186" fontId="36" fillId="8" borderId="6" xfId="0" applyNumberFormat="1" applyFont="1" applyFill="1" applyBorder="1" applyAlignment="1" applyProtection="1">
      <alignment horizontal="right" vertical="center" wrapText="1"/>
      <protection locked="0"/>
    </xf>
    <xf numFmtId="186" fontId="36" fillId="8" borderId="27" xfId="0" applyNumberFormat="1" applyFont="1" applyFill="1" applyBorder="1" applyAlignment="1" applyProtection="1">
      <alignment horizontal="right" vertical="center" wrapText="1"/>
      <protection locked="0"/>
    </xf>
    <xf numFmtId="0" fontId="29" fillId="8" borderId="6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29" fillId="8" borderId="0" xfId="0" applyFont="1" applyFill="1" applyBorder="1" applyAlignment="1" applyProtection="1">
      <alignment horizontal="center" vertical="center"/>
    </xf>
    <xf numFmtId="0" fontId="29" fillId="8" borderId="6" xfId="0" applyFont="1" applyFill="1" applyBorder="1" applyAlignment="1">
      <alignment horizontal="right" vertical="center" wrapText="1"/>
    </xf>
    <xf numFmtId="0" fontId="29" fillId="8" borderId="27" xfId="0" applyFont="1" applyFill="1" applyBorder="1" applyAlignment="1">
      <alignment horizontal="right" vertical="center" wrapText="1"/>
    </xf>
    <xf numFmtId="0" fontId="29" fillId="8" borderId="7" xfId="0" applyFont="1" applyFill="1" applyBorder="1" applyAlignment="1">
      <alignment horizontal="right" vertical="center" wrapText="1"/>
    </xf>
    <xf numFmtId="185" fontId="37" fillId="11" borderId="1" xfId="1" applyNumberFormat="1" applyFont="1" applyFill="1" applyBorder="1" applyAlignment="1" applyProtection="1">
      <alignment vertical="center"/>
      <protection hidden="1"/>
    </xf>
    <xf numFmtId="0" fontId="28" fillId="8" borderId="6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9" fillId="8" borderId="0" xfId="0" applyFont="1" applyFill="1" applyBorder="1" applyAlignment="1" applyProtection="1">
      <alignment horizontal="right" vertical="top"/>
    </xf>
    <xf numFmtId="184" fontId="35" fillId="9" borderId="10" xfId="0" applyNumberFormat="1" applyFont="1" applyFill="1" applyBorder="1" applyAlignment="1" applyProtection="1">
      <alignment horizontal="right" vertical="top"/>
      <protection hidden="1"/>
    </xf>
    <xf numFmtId="184" fontId="35" fillId="9" borderId="0" xfId="0" applyNumberFormat="1" applyFont="1" applyFill="1" applyBorder="1" applyAlignment="1" applyProtection="1">
      <alignment horizontal="right" vertical="top"/>
      <protection hidden="1"/>
    </xf>
    <xf numFmtId="184" fontId="35" fillId="9" borderId="9" xfId="0" applyNumberFormat="1" applyFont="1" applyFill="1" applyBorder="1" applyAlignment="1" applyProtection="1">
      <alignment horizontal="right" vertical="top"/>
      <protection hidden="1"/>
    </xf>
    <xf numFmtId="184" fontId="35" fillId="9" borderId="19" xfId="0" applyNumberFormat="1" applyFont="1" applyFill="1" applyBorder="1" applyAlignment="1" applyProtection="1">
      <alignment horizontal="right" vertical="top"/>
      <protection hidden="1"/>
    </xf>
    <xf numFmtId="184" fontId="35" fillId="9" borderId="20" xfId="0" applyNumberFormat="1" applyFont="1" applyFill="1" applyBorder="1" applyAlignment="1" applyProtection="1">
      <alignment horizontal="right" vertical="top"/>
      <protection hidden="1"/>
    </xf>
    <xf numFmtId="184" fontId="35" fillId="9" borderId="16" xfId="0" applyNumberFormat="1" applyFont="1" applyFill="1" applyBorder="1" applyAlignment="1" applyProtection="1">
      <alignment horizontal="right" vertical="top"/>
      <protection hidden="1"/>
    </xf>
    <xf numFmtId="184" fontId="36" fillId="10" borderId="10" xfId="0" applyNumberFormat="1" applyFont="1" applyFill="1" applyBorder="1" applyAlignment="1" applyProtection="1">
      <alignment horizontal="right" vertical="center"/>
      <protection hidden="1"/>
    </xf>
    <xf numFmtId="184" fontId="36" fillId="10" borderId="0" xfId="0" applyNumberFormat="1" applyFont="1" applyFill="1" applyBorder="1" applyAlignment="1" applyProtection="1">
      <alignment horizontal="right" vertical="center"/>
      <protection hidden="1"/>
    </xf>
    <xf numFmtId="184" fontId="36" fillId="10" borderId="9" xfId="0" applyNumberFormat="1" applyFont="1" applyFill="1" applyBorder="1" applyAlignment="1" applyProtection="1">
      <alignment horizontal="right" vertical="center"/>
      <protection hidden="1"/>
    </xf>
    <xf numFmtId="186" fontId="36" fillId="10" borderId="8" xfId="0" applyNumberFormat="1" applyFont="1" applyFill="1" applyBorder="1" applyAlignment="1" applyProtection="1">
      <alignment horizontal="right" vertical="center" wrapText="1"/>
      <protection hidden="1"/>
    </xf>
    <xf numFmtId="186" fontId="36" fillId="10" borderId="26" xfId="0" applyNumberFormat="1" applyFont="1" applyFill="1" applyBorder="1" applyAlignment="1" applyProtection="1">
      <alignment horizontal="right" vertical="center" wrapText="1"/>
      <protection hidden="1"/>
    </xf>
    <xf numFmtId="186" fontId="36" fillId="10" borderId="19" xfId="0" applyNumberFormat="1" applyFont="1" applyFill="1" applyBorder="1" applyAlignment="1" applyProtection="1">
      <alignment horizontal="right" vertical="center" wrapText="1"/>
      <protection hidden="1"/>
    </xf>
    <xf numFmtId="186" fontId="36" fillId="10" borderId="20" xfId="0" applyNumberFormat="1" applyFont="1" applyFill="1" applyBorder="1" applyAlignment="1" applyProtection="1">
      <alignment horizontal="right" vertical="center" wrapText="1"/>
      <protection hidden="1"/>
    </xf>
    <xf numFmtId="0" fontId="29" fillId="11" borderId="8" xfId="0" applyFont="1" applyFill="1" applyBorder="1" applyAlignment="1" applyProtection="1">
      <alignment horizontal="center" vertical="center"/>
      <protection hidden="1"/>
    </xf>
    <xf numFmtId="0" fontId="29" fillId="11" borderId="26" xfId="0" applyFont="1" applyFill="1" applyBorder="1" applyAlignment="1" applyProtection="1">
      <alignment horizontal="center" vertical="center"/>
      <protection hidden="1"/>
    </xf>
    <xf numFmtId="0" fontId="29" fillId="11" borderId="18" xfId="0" applyFont="1" applyFill="1" applyBorder="1" applyAlignment="1" applyProtection="1">
      <alignment horizontal="center" vertical="center"/>
      <protection hidden="1"/>
    </xf>
    <xf numFmtId="0" fontId="29" fillId="11" borderId="19" xfId="0" applyFont="1" applyFill="1" applyBorder="1" applyAlignment="1" applyProtection="1">
      <alignment horizontal="center" vertical="center"/>
      <protection hidden="1"/>
    </xf>
    <xf numFmtId="0" fontId="29" fillId="11" borderId="20" xfId="0" applyFont="1" applyFill="1" applyBorder="1" applyAlignment="1" applyProtection="1">
      <alignment horizontal="center" vertical="center"/>
      <protection hidden="1"/>
    </xf>
    <xf numFmtId="0" fontId="29" fillId="11" borderId="16" xfId="0" applyFont="1" applyFill="1" applyBorder="1" applyAlignment="1" applyProtection="1">
      <alignment horizontal="center" vertical="center"/>
      <protection hidden="1"/>
    </xf>
    <xf numFmtId="0" fontId="29" fillId="8" borderId="2" xfId="0" applyFont="1" applyFill="1" applyBorder="1" applyAlignment="1" applyProtection="1">
      <alignment horizontal="center" vertical="center"/>
      <protection hidden="1"/>
    </xf>
    <xf numFmtId="0" fontId="29" fillId="8" borderId="3" xfId="0" applyFont="1" applyFill="1" applyBorder="1" applyAlignment="1" applyProtection="1">
      <alignment horizontal="center" vertical="center"/>
      <protection hidden="1"/>
    </xf>
    <xf numFmtId="184" fontId="37" fillId="14" borderId="2" xfId="1" applyNumberFormat="1" applyFont="1" applyFill="1" applyBorder="1" applyAlignment="1" applyProtection="1">
      <alignment horizontal="right" vertical="center"/>
      <protection hidden="1"/>
    </xf>
    <xf numFmtId="184" fontId="37" fillId="14" borderId="3" xfId="1" applyNumberFormat="1" applyFont="1" applyFill="1" applyBorder="1" applyAlignment="1" applyProtection="1">
      <alignment horizontal="right" vertical="center"/>
      <protection hidden="1"/>
    </xf>
    <xf numFmtId="185" fontId="37" fillId="11" borderId="8" xfId="1" applyNumberFormat="1" applyFont="1" applyFill="1" applyBorder="1" applyAlignment="1" applyProtection="1">
      <alignment horizontal="right" vertical="center"/>
      <protection hidden="1"/>
    </xf>
    <xf numFmtId="185" fontId="37" fillId="11" borderId="26" xfId="1" applyNumberFormat="1" applyFont="1" applyFill="1" applyBorder="1" applyAlignment="1" applyProtection="1">
      <alignment horizontal="right" vertical="center"/>
      <protection hidden="1"/>
    </xf>
    <xf numFmtId="185" fontId="37" fillId="11" borderId="18" xfId="1" applyNumberFormat="1" applyFont="1" applyFill="1" applyBorder="1" applyAlignment="1" applyProtection="1">
      <alignment horizontal="right" vertical="center"/>
      <protection hidden="1"/>
    </xf>
    <xf numFmtId="185" fontId="37" fillId="11" borderId="19" xfId="1" applyNumberFormat="1" applyFont="1" applyFill="1" applyBorder="1" applyAlignment="1" applyProtection="1">
      <alignment horizontal="right" vertical="center"/>
      <protection hidden="1"/>
    </xf>
    <xf numFmtId="185" fontId="37" fillId="11" borderId="20" xfId="1" applyNumberFormat="1" applyFont="1" applyFill="1" applyBorder="1" applyAlignment="1" applyProtection="1">
      <alignment horizontal="right" vertical="center"/>
      <protection hidden="1"/>
    </xf>
    <xf numFmtId="185" fontId="37" fillId="11" borderId="16" xfId="1" applyNumberFormat="1" applyFont="1" applyFill="1" applyBorder="1" applyAlignment="1" applyProtection="1">
      <alignment horizontal="right" vertical="center"/>
      <protection hidden="1"/>
    </xf>
    <xf numFmtId="0" fontId="28" fillId="8" borderId="8" xfId="0" applyFont="1" applyFill="1" applyBorder="1" applyAlignment="1">
      <alignment horizontal="center" vertical="center"/>
    </xf>
    <xf numFmtId="0" fontId="28" fillId="8" borderId="26" xfId="0" applyFont="1" applyFill="1" applyBorder="1" applyAlignment="1">
      <alignment horizontal="center" vertical="center"/>
    </xf>
    <xf numFmtId="0" fontId="28" fillId="8" borderId="18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5" fillId="8" borderId="8" xfId="0" applyFont="1" applyFill="1" applyBorder="1" applyAlignment="1" applyProtection="1">
      <alignment horizontal="center" vertical="center"/>
      <protection locked="0"/>
    </xf>
    <xf numFmtId="0" fontId="25" fillId="8" borderId="18" xfId="0" applyFont="1" applyFill="1" applyBorder="1" applyAlignment="1" applyProtection="1">
      <alignment horizontal="center" vertical="center"/>
      <protection locked="0"/>
    </xf>
    <xf numFmtId="0" fontId="25" fillId="8" borderId="10" xfId="0" applyFont="1" applyFill="1" applyBorder="1" applyAlignment="1" applyProtection="1">
      <alignment horizontal="center" vertical="center"/>
      <protection locked="0"/>
    </xf>
    <xf numFmtId="0" fontId="25" fillId="8" borderId="9" xfId="0" applyFont="1" applyFill="1" applyBorder="1" applyAlignment="1" applyProtection="1">
      <alignment horizontal="center" vertical="center"/>
      <protection locked="0"/>
    </xf>
    <xf numFmtId="0" fontId="25" fillId="8" borderId="19" xfId="0" applyFont="1" applyFill="1" applyBorder="1" applyAlignment="1" applyProtection="1">
      <alignment horizontal="center" vertical="center"/>
      <protection locked="0"/>
    </xf>
    <xf numFmtId="0" fontId="25" fillId="8" borderId="16" xfId="0" applyFont="1" applyFill="1" applyBorder="1" applyAlignment="1" applyProtection="1">
      <alignment horizontal="center" vertical="center"/>
      <protection locked="0"/>
    </xf>
    <xf numFmtId="0" fontId="25" fillId="8" borderId="26" xfId="0" applyFont="1" applyFill="1" applyBorder="1" applyAlignment="1">
      <alignment horizontal="left"/>
    </xf>
    <xf numFmtId="0" fontId="29" fillId="11" borderId="6" xfId="0" applyFont="1" applyFill="1" applyBorder="1" applyAlignment="1" applyProtection="1">
      <alignment vertical="center" wrapText="1"/>
      <protection hidden="1"/>
    </xf>
    <xf numFmtId="0" fontId="29" fillId="11" borderId="27" xfId="0" applyFont="1" applyFill="1" applyBorder="1" applyAlignment="1" applyProtection="1">
      <alignment vertical="center"/>
      <protection hidden="1"/>
    </xf>
    <xf numFmtId="0" fontId="29" fillId="11" borderId="7" xfId="0" applyFont="1" applyFill="1" applyBorder="1" applyAlignment="1" applyProtection="1">
      <alignment vertical="center"/>
      <protection hidden="1"/>
    </xf>
    <xf numFmtId="185" fontId="37" fillId="12" borderId="2" xfId="1" applyNumberFormat="1" applyFont="1" applyFill="1" applyBorder="1" applyAlignment="1" applyProtection="1">
      <alignment horizontal="right" vertical="center"/>
      <protection hidden="1"/>
    </xf>
    <xf numFmtId="185" fontId="37" fillId="12" borderId="3" xfId="1" applyNumberFormat="1" applyFont="1" applyFill="1" applyBorder="1" applyAlignment="1" applyProtection="1">
      <alignment horizontal="right" vertical="center"/>
      <protection hidden="1"/>
    </xf>
    <xf numFmtId="185" fontId="37" fillId="11" borderId="1" xfId="1" applyNumberFormat="1" applyFont="1" applyFill="1" applyBorder="1" applyAlignment="1" applyProtection="1">
      <alignment horizontal="right" vertical="center"/>
      <protection hidden="1"/>
    </xf>
    <xf numFmtId="0" fontId="28" fillId="8" borderId="8" xfId="0" applyFont="1" applyFill="1" applyBorder="1" applyAlignment="1" applyProtection="1">
      <alignment horizontal="center" vertical="center"/>
      <protection locked="0"/>
    </xf>
    <xf numFmtId="0" fontId="28" fillId="8" borderId="26" xfId="0" applyFont="1" applyFill="1" applyBorder="1" applyAlignment="1" applyProtection="1">
      <alignment horizontal="center" vertical="center"/>
      <protection locked="0"/>
    </xf>
    <xf numFmtId="0" fontId="28" fillId="8" borderId="18" xfId="0" applyFont="1" applyFill="1" applyBorder="1" applyAlignment="1" applyProtection="1">
      <alignment horizontal="center" vertical="center"/>
      <protection locked="0"/>
    </xf>
    <xf numFmtId="0" fontId="28" fillId="8" borderId="10" xfId="0" applyFont="1" applyFill="1" applyBorder="1" applyAlignment="1" applyProtection="1">
      <alignment horizontal="center" vertical="center"/>
      <protection locked="0"/>
    </xf>
    <xf numFmtId="0" fontId="28" fillId="8" borderId="0" xfId="0" applyFont="1" applyFill="1" applyBorder="1" applyAlignment="1" applyProtection="1">
      <alignment horizontal="center" vertical="center"/>
      <protection locked="0"/>
    </xf>
    <xf numFmtId="0" fontId="28" fillId="8" borderId="9" xfId="0" applyFont="1" applyFill="1" applyBorder="1" applyAlignment="1" applyProtection="1">
      <alignment horizontal="center" vertical="center"/>
      <protection locked="0"/>
    </xf>
    <xf numFmtId="0" fontId="28" fillId="8" borderId="19" xfId="0" applyFont="1" applyFill="1" applyBorder="1" applyAlignment="1" applyProtection="1">
      <alignment horizontal="center" vertical="center"/>
      <protection locked="0"/>
    </xf>
    <xf numFmtId="0" fontId="28" fillId="8" borderId="20" xfId="0" applyFont="1" applyFill="1" applyBorder="1" applyAlignment="1" applyProtection="1">
      <alignment horizontal="center" vertical="center"/>
      <protection locked="0"/>
    </xf>
    <xf numFmtId="0" fontId="28" fillId="8" borderId="16" xfId="0" applyFont="1" applyFill="1" applyBorder="1" applyAlignment="1" applyProtection="1">
      <alignment horizontal="center" vertical="center"/>
      <protection locked="0"/>
    </xf>
    <xf numFmtId="0" fontId="29" fillId="8" borderId="2" xfId="0" applyFont="1" applyFill="1" applyBorder="1" applyAlignment="1" applyProtection="1">
      <alignment horizontal="center" vertical="center" textRotation="255" wrapText="1"/>
      <protection hidden="1"/>
    </xf>
    <xf numFmtId="0" fontId="29" fillId="8" borderId="5" xfId="0" applyFont="1" applyFill="1" applyBorder="1" applyAlignment="1" applyProtection="1">
      <alignment horizontal="center" vertical="center" textRotation="255" wrapText="1"/>
      <protection hidden="1"/>
    </xf>
    <xf numFmtId="0" fontId="29" fillId="8" borderId="5" xfId="0" applyFont="1" applyFill="1" applyBorder="1" applyAlignment="1" applyProtection="1">
      <alignment horizontal="center" vertical="center" textRotation="255"/>
      <protection hidden="1"/>
    </xf>
    <xf numFmtId="0" fontId="29" fillId="8" borderId="3" xfId="0" applyFont="1" applyFill="1" applyBorder="1" applyAlignment="1" applyProtection="1">
      <alignment horizontal="center" vertical="center" textRotation="255"/>
      <protection hidden="1"/>
    </xf>
    <xf numFmtId="0" fontId="30" fillId="6" borderId="8" xfId="0" applyFont="1" applyFill="1" applyBorder="1" applyAlignment="1" applyProtection="1">
      <alignment horizontal="center" vertical="center"/>
      <protection hidden="1"/>
    </xf>
    <xf numFmtId="0" fontId="30" fillId="6" borderId="26" xfId="0" applyFont="1" applyFill="1" applyBorder="1" applyAlignment="1" applyProtection="1">
      <alignment horizontal="center" vertical="center"/>
      <protection hidden="1"/>
    </xf>
    <xf numFmtId="0" fontId="30" fillId="6" borderId="18" xfId="0" applyFont="1" applyFill="1" applyBorder="1" applyAlignment="1" applyProtection="1">
      <alignment horizontal="center" vertical="center"/>
      <protection hidden="1"/>
    </xf>
    <xf numFmtId="0" fontId="30" fillId="6" borderId="19" xfId="0" applyFont="1" applyFill="1" applyBorder="1" applyAlignment="1" applyProtection="1">
      <alignment horizontal="center" vertical="center"/>
      <protection hidden="1"/>
    </xf>
    <xf numFmtId="0" fontId="30" fillId="6" borderId="20" xfId="0" applyFont="1" applyFill="1" applyBorder="1" applyAlignment="1" applyProtection="1">
      <alignment horizontal="center" vertical="center"/>
      <protection hidden="1"/>
    </xf>
    <xf numFmtId="0" fontId="30" fillId="6" borderId="16" xfId="0" applyFont="1" applyFill="1" applyBorder="1" applyAlignment="1" applyProtection="1">
      <alignment horizontal="center" vertical="center"/>
      <protection hidden="1"/>
    </xf>
    <xf numFmtId="185" fontId="37" fillId="13" borderId="2" xfId="1" applyNumberFormat="1" applyFont="1" applyFill="1" applyBorder="1" applyAlignment="1" applyProtection="1">
      <alignment horizontal="right" vertical="center"/>
      <protection hidden="1"/>
    </xf>
    <xf numFmtId="185" fontId="37" fillId="13" borderId="3" xfId="1" applyNumberFormat="1" applyFont="1" applyFill="1" applyBorder="1" applyAlignment="1" applyProtection="1">
      <alignment horizontal="right" vertical="center"/>
      <protection hidden="1"/>
    </xf>
    <xf numFmtId="0" fontId="30" fillId="11" borderId="1" xfId="0" applyFont="1" applyFill="1" applyBorder="1" applyAlignment="1" applyProtection="1">
      <alignment horizontal="center" vertical="center"/>
      <protection hidden="1"/>
    </xf>
    <xf numFmtId="0" fontId="6" fillId="11" borderId="6" xfId="2" applyFill="1" applyBorder="1" applyAlignment="1" applyProtection="1">
      <alignment horizontal="center" vertical="center"/>
      <protection hidden="1"/>
    </xf>
    <xf numFmtId="0" fontId="6" fillId="11" borderId="27" xfId="2" applyFill="1" applyBorder="1" applyAlignment="1" applyProtection="1">
      <alignment horizontal="center" vertical="center"/>
      <protection hidden="1"/>
    </xf>
    <xf numFmtId="0" fontId="6" fillId="11" borderId="7" xfId="2" applyFill="1" applyBorder="1" applyAlignment="1" applyProtection="1">
      <alignment horizontal="center" vertical="center"/>
      <protection hidden="1"/>
    </xf>
    <xf numFmtId="185" fontId="37" fillId="7" borderId="1" xfId="1" applyNumberFormat="1" applyFont="1" applyFill="1" applyBorder="1" applyAlignment="1" applyProtection="1">
      <alignment vertical="center"/>
      <protection hidden="1"/>
    </xf>
    <xf numFmtId="0" fontId="32" fillId="8" borderId="20" xfId="0" applyFont="1" applyFill="1" applyBorder="1" applyAlignment="1">
      <alignment horizontal="left"/>
    </xf>
    <xf numFmtId="186" fontId="36" fillId="8" borderId="8" xfId="0" applyNumberFormat="1" applyFont="1" applyFill="1" applyBorder="1" applyAlignment="1" applyProtection="1">
      <alignment horizontal="right" vertical="center" wrapText="1"/>
      <protection locked="0"/>
    </xf>
    <xf numFmtId="186" fontId="36" fillId="8" borderId="26" xfId="0" applyNumberFormat="1" applyFont="1" applyFill="1" applyBorder="1" applyAlignment="1" applyProtection="1">
      <alignment horizontal="right" vertical="center" wrapText="1"/>
      <protection locked="0"/>
    </xf>
    <xf numFmtId="186" fontId="36" fillId="8" borderId="19" xfId="0" applyNumberFormat="1" applyFont="1" applyFill="1" applyBorder="1" applyAlignment="1" applyProtection="1">
      <alignment horizontal="right" vertical="center" wrapText="1"/>
      <protection locked="0"/>
    </xf>
    <xf numFmtId="186" fontId="36" fillId="8" borderId="20" xfId="0" applyNumberFormat="1" applyFont="1" applyFill="1" applyBorder="1" applyAlignment="1" applyProtection="1">
      <alignment horizontal="right" vertical="center" wrapText="1"/>
      <protection locked="0"/>
    </xf>
    <xf numFmtId="184" fontId="36" fillId="8" borderId="8" xfId="0" applyNumberFormat="1" applyFont="1" applyFill="1" applyBorder="1" applyAlignment="1" applyProtection="1">
      <alignment horizontal="right" vertical="center"/>
      <protection locked="0"/>
    </xf>
    <xf numFmtId="184" fontId="36" fillId="8" borderId="26" xfId="0" applyNumberFormat="1" applyFont="1" applyFill="1" applyBorder="1" applyAlignment="1" applyProtection="1">
      <alignment horizontal="right" vertical="center"/>
      <protection locked="0"/>
    </xf>
    <xf numFmtId="184" fontId="36" fillId="8" borderId="18" xfId="0" applyNumberFormat="1" applyFont="1" applyFill="1" applyBorder="1" applyAlignment="1" applyProtection="1">
      <alignment horizontal="right" vertical="center"/>
      <protection locked="0"/>
    </xf>
    <xf numFmtId="184" fontId="36" fillId="8" borderId="10" xfId="0" applyNumberFormat="1" applyFont="1" applyFill="1" applyBorder="1" applyAlignment="1" applyProtection="1">
      <alignment horizontal="right" vertical="center"/>
      <protection locked="0"/>
    </xf>
    <xf numFmtId="184" fontId="36" fillId="8" borderId="0" xfId="0" applyNumberFormat="1" applyFont="1" applyFill="1" applyBorder="1" applyAlignment="1" applyProtection="1">
      <alignment horizontal="right" vertical="center"/>
      <protection locked="0"/>
    </xf>
    <xf numFmtId="184" fontId="36" fillId="8" borderId="9" xfId="0" applyNumberFormat="1" applyFont="1" applyFill="1" applyBorder="1" applyAlignment="1" applyProtection="1">
      <alignment horizontal="right" vertical="center"/>
      <protection locked="0"/>
    </xf>
    <xf numFmtId="184" fontId="36" fillId="8" borderId="19" xfId="0" applyNumberFormat="1" applyFont="1" applyFill="1" applyBorder="1" applyAlignment="1" applyProtection="1">
      <alignment horizontal="right" vertical="center"/>
      <protection locked="0"/>
    </xf>
    <xf numFmtId="184" fontId="36" fillId="8" borderId="20" xfId="0" applyNumberFormat="1" applyFont="1" applyFill="1" applyBorder="1" applyAlignment="1" applyProtection="1">
      <alignment horizontal="right" vertical="center"/>
      <protection locked="0"/>
    </xf>
    <xf numFmtId="184" fontId="36" fillId="8" borderId="16" xfId="0" applyNumberFormat="1" applyFont="1" applyFill="1" applyBorder="1" applyAlignment="1" applyProtection="1">
      <alignment horizontal="right" vertical="center"/>
      <protection locked="0"/>
    </xf>
    <xf numFmtId="0" fontId="29" fillId="6" borderId="2" xfId="0" applyFont="1" applyFill="1" applyBorder="1" applyAlignment="1" applyProtection="1">
      <alignment horizontal="center" vertical="center"/>
      <protection hidden="1"/>
    </xf>
    <xf numFmtId="0" fontId="29" fillId="6" borderId="3" xfId="0" applyFont="1" applyFill="1" applyBorder="1" applyAlignment="1" applyProtection="1">
      <alignment horizontal="center" vertical="center"/>
      <protection hidden="1"/>
    </xf>
    <xf numFmtId="184" fontId="37" fillId="13" borderId="2" xfId="1" applyNumberFormat="1" applyFont="1" applyFill="1" applyBorder="1" applyAlignment="1" applyProtection="1">
      <alignment horizontal="right" vertical="center"/>
      <protection hidden="1"/>
    </xf>
    <xf numFmtId="184" fontId="37" fillId="13" borderId="3" xfId="1" applyNumberFormat="1" applyFont="1" applyFill="1" applyBorder="1" applyAlignment="1" applyProtection="1">
      <alignment horizontal="right" vertical="center"/>
      <protection hidden="1"/>
    </xf>
    <xf numFmtId="0" fontId="30" fillId="6" borderId="8" xfId="0" applyFont="1" applyFill="1" applyBorder="1" applyAlignment="1" applyProtection="1">
      <alignment horizontal="center" vertical="center" wrapText="1"/>
      <protection hidden="1"/>
    </xf>
    <xf numFmtId="0" fontId="30" fillId="6" borderId="18" xfId="0" applyFont="1" applyFill="1" applyBorder="1" applyAlignment="1" applyProtection="1">
      <alignment horizontal="center" vertical="center" wrapText="1"/>
      <protection hidden="1"/>
    </xf>
    <xf numFmtId="0" fontId="30" fillId="6" borderId="10" xfId="0" applyFont="1" applyFill="1" applyBorder="1" applyAlignment="1" applyProtection="1">
      <alignment horizontal="center" vertical="center" wrapText="1"/>
      <protection hidden="1"/>
    </xf>
    <xf numFmtId="0" fontId="30" fillId="6" borderId="9" xfId="0" applyFont="1" applyFill="1" applyBorder="1" applyAlignment="1" applyProtection="1">
      <alignment horizontal="center" vertical="center" wrapText="1"/>
      <protection hidden="1"/>
    </xf>
    <xf numFmtId="0" fontId="30" fillId="6" borderId="19" xfId="0" applyFont="1" applyFill="1" applyBorder="1" applyAlignment="1" applyProtection="1">
      <alignment horizontal="center" vertical="center" wrapText="1"/>
      <protection hidden="1"/>
    </xf>
    <xf numFmtId="0" fontId="30" fillId="6" borderId="16" xfId="0" applyFont="1" applyFill="1" applyBorder="1" applyAlignment="1" applyProtection="1">
      <alignment horizontal="center" vertical="center" wrapText="1"/>
      <protection hidden="1"/>
    </xf>
    <xf numFmtId="184" fontId="28" fillId="8" borderId="26" xfId="0" applyNumberFormat="1" applyFont="1" applyFill="1" applyBorder="1" applyAlignment="1" applyProtection="1">
      <alignment horizontal="center" vertical="center"/>
    </xf>
    <xf numFmtId="184" fontId="28" fillId="8" borderId="18" xfId="0" applyNumberFormat="1" applyFont="1" applyFill="1" applyBorder="1" applyAlignment="1" applyProtection="1">
      <alignment horizontal="center" vertical="center"/>
    </xf>
    <xf numFmtId="184" fontId="28" fillId="8" borderId="0" xfId="0" applyNumberFormat="1" applyFont="1" applyFill="1" applyBorder="1" applyAlignment="1" applyProtection="1">
      <alignment horizontal="center" vertical="center"/>
    </xf>
    <xf numFmtId="184" fontId="28" fillId="8" borderId="9" xfId="0" applyNumberFormat="1" applyFont="1" applyFill="1" applyBorder="1" applyAlignment="1" applyProtection="1">
      <alignment horizontal="center" vertical="center"/>
    </xf>
    <xf numFmtId="0" fontId="30" fillId="6" borderId="26" xfId="0" applyFont="1" applyFill="1" applyBorder="1" applyAlignment="1" applyProtection="1">
      <alignment horizontal="center" vertical="center" wrapText="1"/>
      <protection hidden="1"/>
    </xf>
    <xf numFmtId="0" fontId="30" fillId="6" borderId="20" xfId="0" applyFont="1" applyFill="1" applyBorder="1" applyAlignment="1" applyProtection="1">
      <alignment horizontal="center" vertical="center" wrapText="1"/>
      <protection hidden="1"/>
    </xf>
    <xf numFmtId="0" fontId="29" fillId="8" borderId="2" xfId="0" applyFont="1" applyFill="1" applyBorder="1" applyAlignment="1" applyProtection="1">
      <alignment horizontal="center" vertical="center" wrapText="1"/>
      <protection hidden="1"/>
    </xf>
    <xf numFmtId="0" fontId="29" fillId="8" borderId="3" xfId="0" applyFont="1" applyFill="1" applyBorder="1" applyAlignment="1" applyProtection="1">
      <alignment horizontal="center" vertical="center" wrapText="1"/>
      <protection hidden="1"/>
    </xf>
    <xf numFmtId="0" fontId="30" fillId="8" borderId="10" xfId="0" applyFont="1" applyFill="1" applyBorder="1" applyAlignment="1" applyProtection="1">
      <alignment horizontal="center" vertical="center"/>
      <protection locked="0"/>
    </xf>
    <xf numFmtId="0" fontId="30" fillId="8" borderId="9" xfId="0" applyFont="1" applyFill="1" applyBorder="1" applyAlignment="1" applyProtection="1">
      <alignment horizontal="center" vertical="center"/>
      <protection locked="0"/>
    </xf>
    <xf numFmtId="0" fontId="30" fillId="8" borderId="19" xfId="0" applyFont="1" applyFill="1" applyBorder="1" applyAlignment="1" applyProtection="1">
      <alignment horizontal="center" vertical="center"/>
      <protection locked="0"/>
    </xf>
    <xf numFmtId="0" fontId="30" fillId="8" borderId="16" xfId="0" applyFont="1" applyFill="1" applyBorder="1" applyAlignment="1" applyProtection="1">
      <alignment horizontal="center" vertical="center"/>
      <protection locked="0"/>
    </xf>
    <xf numFmtId="0" fontId="29" fillId="6" borderId="8" xfId="0" applyFont="1" applyFill="1" applyBorder="1" applyAlignment="1" applyProtection="1">
      <alignment horizontal="center" vertical="center"/>
      <protection hidden="1"/>
    </xf>
    <xf numFmtId="0" fontId="29" fillId="6" borderId="26" xfId="0" applyFont="1" applyFill="1" applyBorder="1" applyAlignment="1" applyProtection="1">
      <alignment horizontal="center" vertical="center"/>
      <protection hidden="1"/>
    </xf>
    <xf numFmtId="0" fontId="29" fillId="6" borderId="18" xfId="0" applyFont="1" applyFill="1" applyBorder="1" applyAlignment="1" applyProtection="1">
      <alignment horizontal="center" vertical="center"/>
      <protection hidden="1"/>
    </xf>
    <xf numFmtId="0" fontId="29" fillId="6" borderId="19" xfId="0" applyFont="1" applyFill="1" applyBorder="1" applyAlignment="1" applyProtection="1">
      <alignment horizontal="center" vertical="center"/>
      <protection hidden="1"/>
    </xf>
    <xf numFmtId="0" fontId="29" fillId="6" borderId="20" xfId="0" applyFont="1" applyFill="1" applyBorder="1" applyAlignment="1" applyProtection="1">
      <alignment horizontal="center" vertical="center"/>
      <protection hidden="1"/>
    </xf>
    <xf numFmtId="0" fontId="29" fillId="6" borderId="16" xfId="0" applyFont="1" applyFill="1" applyBorder="1" applyAlignment="1" applyProtection="1">
      <alignment horizontal="center" vertical="center"/>
      <protection hidden="1"/>
    </xf>
    <xf numFmtId="0" fontId="25" fillId="8" borderId="26" xfId="0" applyFont="1" applyFill="1" applyBorder="1" applyAlignment="1" applyProtection="1">
      <alignment horizontal="center" vertical="center"/>
      <protection locked="0"/>
    </xf>
    <xf numFmtId="0" fontId="25" fillId="8" borderId="0" xfId="0" applyFont="1" applyFill="1" applyBorder="1" applyAlignment="1" applyProtection="1">
      <alignment horizontal="center" vertical="center"/>
      <protection locked="0"/>
    </xf>
    <xf numFmtId="0" fontId="25" fillId="8" borderId="20" xfId="0" applyFont="1" applyFill="1" applyBorder="1" applyAlignment="1" applyProtection="1">
      <alignment horizontal="center" vertical="center"/>
      <protection locked="0"/>
    </xf>
    <xf numFmtId="0" fontId="29" fillId="8" borderId="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30" fillId="8" borderId="8" xfId="0" applyFont="1" applyFill="1" applyBorder="1" applyAlignment="1" applyProtection="1">
      <alignment horizontal="center" vertical="center"/>
    </xf>
    <xf numFmtId="0" fontId="30" fillId="8" borderId="18" xfId="0" applyFont="1" applyFill="1" applyBorder="1" applyAlignment="1" applyProtection="1">
      <alignment horizontal="center" vertical="center"/>
    </xf>
    <xf numFmtId="0" fontId="30" fillId="8" borderId="10" xfId="0" applyFont="1" applyFill="1" applyBorder="1" applyAlignment="1" applyProtection="1">
      <alignment horizontal="center" vertical="center"/>
    </xf>
    <xf numFmtId="0" fontId="30" fillId="8" borderId="9" xfId="0" applyFont="1" applyFill="1" applyBorder="1" applyAlignment="1" applyProtection="1">
      <alignment horizontal="center" vertical="center"/>
    </xf>
    <xf numFmtId="186" fontId="28" fillId="8" borderId="26" xfId="0" applyNumberFormat="1" applyFont="1" applyFill="1" applyBorder="1" applyAlignment="1" applyProtection="1">
      <alignment horizontal="center" vertical="center" wrapText="1"/>
    </xf>
    <xf numFmtId="186" fontId="28" fillId="8" borderId="18" xfId="0" applyNumberFormat="1" applyFont="1" applyFill="1" applyBorder="1" applyAlignment="1" applyProtection="1">
      <alignment horizontal="center" vertical="center" wrapText="1"/>
    </xf>
    <xf numFmtId="186" fontId="28" fillId="8" borderId="20" xfId="0" applyNumberFormat="1" applyFont="1" applyFill="1" applyBorder="1" applyAlignment="1" applyProtection="1">
      <alignment horizontal="center" vertical="center" wrapText="1"/>
    </xf>
    <xf numFmtId="186" fontId="28" fillId="8" borderId="16" xfId="0" applyNumberFormat="1" applyFont="1" applyFill="1" applyBorder="1" applyAlignment="1" applyProtection="1">
      <alignment horizontal="center" vertical="center" wrapText="1"/>
    </xf>
    <xf numFmtId="184" fontId="25" fillId="8" borderId="8" xfId="0" applyNumberFormat="1" applyFont="1" applyFill="1" applyBorder="1" applyAlignment="1" applyProtection="1">
      <alignment horizontal="right" vertical="center"/>
      <protection locked="0"/>
    </xf>
    <xf numFmtId="184" fontId="25" fillId="8" borderId="26" xfId="0" applyNumberFormat="1" applyFont="1" applyFill="1" applyBorder="1" applyAlignment="1" applyProtection="1">
      <alignment horizontal="right" vertical="center"/>
      <protection locked="0"/>
    </xf>
    <xf numFmtId="184" fontId="25" fillId="8" borderId="10" xfId="0" applyNumberFormat="1" applyFont="1" applyFill="1" applyBorder="1" applyAlignment="1" applyProtection="1">
      <alignment horizontal="right" vertical="center"/>
      <protection locked="0"/>
    </xf>
    <xf numFmtId="184" fontId="25" fillId="8" borderId="0" xfId="0" applyNumberFormat="1" applyFont="1" applyFill="1" applyBorder="1" applyAlignment="1" applyProtection="1">
      <alignment horizontal="right" vertical="center"/>
      <protection locked="0"/>
    </xf>
    <xf numFmtId="0" fontId="25" fillId="8" borderId="0" xfId="0" applyFont="1" applyFill="1" applyAlignment="1" applyProtection="1">
      <alignment vertical="center"/>
      <protection locked="0"/>
    </xf>
    <xf numFmtId="0" fontId="25" fillId="8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9" fillId="8" borderId="3" xfId="0" applyFont="1" applyFill="1" applyBorder="1" applyAlignment="1" applyProtection="1">
      <alignment horizontal="center" vertical="center" textRotation="255" wrapText="1"/>
      <protection hidden="1"/>
    </xf>
    <xf numFmtId="0" fontId="29" fillId="8" borderId="1" xfId="0" applyFont="1" applyFill="1" applyBorder="1" applyAlignment="1" applyProtection="1">
      <alignment horizontal="center" vertical="center" textRotation="255" wrapText="1"/>
      <protection hidden="1"/>
    </xf>
    <xf numFmtId="0" fontId="29" fillId="8" borderId="1" xfId="0" applyFont="1" applyFill="1" applyBorder="1" applyAlignment="1" applyProtection="1">
      <alignment horizontal="center" vertical="center" textRotation="255"/>
      <protection hidden="1"/>
    </xf>
    <xf numFmtId="0" fontId="25" fillId="8" borderId="20" xfId="0" applyFont="1" applyFill="1" applyBorder="1" applyAlignment="1" applyProtection="1">
      <alignment horizontal="center" shrinkToFit="1"/>
      <protection locked="0"/>
    </xf>
    <xf numFmtId="0" fontId="22" fillId="8" borderId="0" xfId="0" applyFont="1" applyFill="1" applyBorder="1" applyAlignment="1" applyProtection="1">
      <alignment horizontal="center" vertical="center"/>
    </xf>
    <xf numFmtId="0" fontId="37" fillId="8" borderId="21" xfId="0" applyFont="1" applyFill="1" applyBorder="1" applyAlignment="1" applyProtection="1">
      <alignment vertical="center" wrapText="1"/>
    </xf>
    <xf numFmtId="0" fontId="24" fillId="8" borderId="22" xfId="0" applyFont="1" applyFill="1" applyBorder="1" applyAlignment="1" applyProtection="1">
      <alignment vertical="center" wrapText="1"/>
    </xf>
    <xf numFmtId="0" fontId="24" fillId="8" borderId="23" xfId="0" applyFont="1" applyFill="1" applyBorder="1" applyAlignment="1" applyProtection="1">
      <alignment vertical="center" wrapText="1"/>
    </xf>
    <xf numFmtId="0" fontId="24" fillId="8" borderId="24" xfId="0" applyFont="1" applyFill="1" applyBorder="1" applyAlignment="1" applyProtection="1">
      <alignment vertical="center" wrapText="1"/>
    </xf>
    <xf numFmtId="0" fontId="24" fillId="8" borderId="20" xfId="0" applyFont="1" applyFill="1" applyBorder="1" applyAlignment="1" applyProtection="1">
      <alignment vertical="center" wrapText="1"/>
    </xf>
    <xf numFmtId="0" fontId="24" fillId="8" borderId="25" xfId="0" applyFont="1" applyFill="1" applyBorder="1" applyAlignment="1" applyProtection="1">
      <alignment vertical="center" wrapText="1"/>
    </xf>
    <xf numFmtId="0" fontId="26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7" fillId="8" borderId="8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18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9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19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20" xfId="0" applyNumberFormat="1" applyFont="1" applyFill="1" applyBorder="1" applyAlignment="1" applyProtection="1">
      <alignment horizontal="center" vertical="center" shrinkToFit="1"/>
      <protection locked="0"/>
    </xf>
    <xf numFmtId="0" fontId="27" fillId="8" borderId="16" xfId="0" applyNumberFormat="1" applyFont="1" applyFill="1" applyBorder="1" applyAlignment="1" applyProtection="1">
      <alignment horizontal="center" vertical="center" shrinkToFit="1"/>
      <protection locked="0"/>
    </xf>
    <xf numFmtId="0" fontId="28" fillId="8" borderId="5" xfId="0" applyFont="1" applyFill="1" applyBorder="1" applyAlignment="1">
      <alignment horizontal="center" vertical="center" textRotation="255" shrinkToFit="1"/>
    </xf>
    <xf numFmtId="0" fontId="28" fillId="8" borderId="3" xfId="0" applyFont="1" applyFill="1" applyBorder="1" applyAlignment="1">
      <alignment horizontal="center" vertical="center" textRotation="255" shrinkToFit="1"/>
    </xf>
    <xf numFmtId="0" fontId="28" fillId="8" borderId="1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19" xfId="0" applyFont="1" applyFill="1" applyBorder="1" applyAlignment="1">
      <alignment horizontal="center" vertical="center" wrapText="1"/>
    </xf>
    <xf numFmtId="0" fontId="28" fillId="8" borderId="20" xfId="0" applyFont="1" applyFill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 applyProtection="1">
      <alignment horizontal="center" vertical="center"/>
      <protection locked="0"/>
    </xf>
    <xf numFmtId="0" fontId="33" fillId="8" borderId="26" xfId="0" applyFont="1" applyFill="1" applyBorder="1" applyAlignment="1" applyProtection="1">
      <alignment horizontal="center" vertical="center"/>
      <protection locked="0"/>
    </xf>
    <xf numFmtId="0" fontId="33" fillId="8" borderId="18" xfId="0" applyFont="1" applyFill="1" applyBorder="1" applyAlignment="1" applyProtection="1">
      <alignment horizontal="center" vertical="center"/>
      <protection locked="0"/>
    </xf>
    <xf numFmtId="0" fontId="33" fillId="8" borderId="10" xfId="0" applyFont="1" applyFill="1" applyBorder="1" applyAlignment="1" applyProtection="1">
      <alignment horizontal="center" vertical="center"/>
      <protection locked="0"/>
    </xf>
    <xf numFmtId="0" fontId="33" fillId="8" borderId="0" xfId="0" applyFont="1" applyFill="1" applyBorder="1" applyAlignment="1" applyProtection="1">
      <alignment horizontal="center" vertical="center"/>
      <protection locked="0"/>
    </xf>
    <xf numFmtId="0" fontId="33" fillId="8" borderId="9" xfId="0" applyFont="1" applyFill="1" applyBorder="1" applyAlignment="1" applyProtection="1">
      <alignment horizontal="center" vertical="center"/>
      <protection locked="0"/>
    </xf>
    <xf numFmtId="0" fontId="33" fillId="8" borderId="19" xfId="0" applyFont="1" applyFill="1" applyBorder="1" applyAlignment="1" applyProtection="1">
      <alignment horizontal="center" vertical="center"/>
      <protection locked="0"/>
    </xf>
    <xf numFmtId="0" fontId="33" fillId="8" borderId="20" xfId="0" applyFont="1" applyFill="1" applyBorder="1" applyAlignment="1" applyProtection="1">
      <alignment horizontal="center" vertical="center"/>
      <protection locked="0"/>
    </xf>
    <xf numFmtId="0" fontId="33" fillId="8" borderId="16" xfId="0" applyFont="1" applyFill="1" applyBorder="1" applyAlignment="1" applyProtection="1">
      <alignment horizontal="center" vertical="center"/>
      <protection locked="0"/>
    </xf>
    <xf numFmtId="0" fontId="28" fillId="8" borderId="8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 applyProtection="1">
      <alignment horizontal="center" vertical="center" wrapText="1"/>
      <protection locked="0"/>
    </xf>
    <xf numFmtId="0" fontId="28" fillId="8" borderId="26" xfId="0" applyFont="1" applyFill="1" applyBorder="1" applyAlignment="1" applyProtection="1">
      <alignment horizontal="center" vertical="center" wrapText="1"/>
      <protection locked="0"/>
    </xf>
    <xf numFmtId="0" fontId="28" fillId="8" borderId="18" xfId="0" applyFont="1" applyFill="1" applyBorder="1" applyAlignment="1" applyProtection="1">
      <alignment horizontal="center" vertical="center" wrapText="1"/>
      <protection locked="0"/>
    </xf>
    <xf numFmtId="0" fontId="28" fillId="8" borderId="19" xfId="0" applyFont="1" applyFill="1" applyBorder="1" applyAlignment="1" applyProtection="1">
      <alignment horizontal="center" vertical="center" wrapText="1"/>
      <protection locked="0"/>
    </xf>
    <xf numFmtId="0" fontId="28" fillId="8" borderId="20" xfId="0" applyFont="1" applyFill="1" applyBorder="1" applyAlignment="1" applyProtection="1">
      <alignment horizontal="center" vertical="center" wrapText="1"/>
      <protection locked="0"/>
    </xf>
    <xf numFmtId="0" fontId="28" fillId="8" borderId="16" xfId="0" applyFont="1" applyFill="1" applyBorder="1" applyAlignment="1" applyProtection="1">
      <alignment horizontal="center" vertical="center" wrapText="1"/>
      <protection locked="0"/>
    </xf>
    <xf numFmtId="0" fontId="30" fillId="8" borderId="26" xfId="0" applyFont="1" applyFill="1" applyBorder="1" applyAlignment="1">
      <alignment horizontal="center" vertical="center" wrapText="1"/>
    </xf>
    <xf numFmtId="0" fontId="30" fillId="8" borderId="10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30" fillId="8" borderId="20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 applyProtection="1">
      <alignment horizontal="center" vertical="center" wrapText="1"/>
    </xf>
    <xf numFmtId="0" fontId="28" fillId="8" borderId="18" xfId="0" applyFont="1" applyFill="1" applyBorder="1" applyAlignment="1" applyProtection="1">
      <alignment horizontal="center" vertical="center" wrapText="1"/>
    </xf>
    <xf numFmtId="0" fontId="28" fillId="8" borderId="0" xfId="0" applyFont="1" applyFill="1" applyBorder="1" applyAlignment="1" applyProtection="1">
      <alignment horizontal="center" vertical="center" wrapText="1"/>
    </xf>
    <xf numFmtId="0" fontId="28" fillId="8" borderId="9" xfId="0" applyFont="1" applyFill="1" applyBorder="1" applyAlignment="1" applyProtection="1">
      <alignment horizontal="center" vertical="center" wrapText="1"/>
    </xf>
    <xf numFmtId="0" fontId="28" fillId="8" borderId="20" xfId="0" applyFont="1" applyFill="1" applyBorder="1" applyAlignment="1" applyProtection="1">
      <alignment horizontal="center" vertical="center" wrapText="1"/>
    </xf>
    <xf numFmtId="0" fontId="28" fillId="8" borderId="16" xfId="0" applyFont="1" applyFill="1" applyBorder="1" applyAlignment="1" applyProtection="1">
      <alignment horizontal="center" vertical="center" wrapText="1"/>
    </xf>
    <xf numFmtId="0" fontId="32" fillId="8" borderId="0" xfId="0" applyFont="1" applyFill="1" applyBorder="1" applyAlignment="1" applyProtection="1">
      <alignment horizontal="center" vertical="center" shrinkToFit="1"/>
    </xf>
    <xf numFmtId="0" fontId="31" fillId="8" borderId="8" xfId="0" applyFont="1" applyFill="1" applyBorder="1" applyAlignment="1" applyProtection="1">
      <alignment horizontal="center" vertical="center" shrinkToFit="1"/>
      <protection locked="0"/>
    </xf>
    <xf numFmtId="0" fontId="31" fillId="8" borderId="26" xfId="0" applyFont="1" applyFill="1" applyBorder="1" applyAlignment="1" applyProtection="1">
      <alignment horizontal="center" vertical="center" shrinkToFit="1"/>
      <protection locked="0"/>
    </xf>
    <xf numFmtId="0" fontId="31" fillId="8" borderId="10" xfId="0" applyFont="1" applyFill="1" applyBorder="1" applyAlignment="1" applyProtection="1">
      <alignment horizontal="center" vertical="center" shrinkToFit="1"/>
      <protection locked="0"/>
    </xf>
    <xf numFmtId="0" fontId="31" fillId="8" borderId="0" xfId="0" applyFont="1" applyFill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186" fontId="39" fillId="0" borderId="19" xfId="0" applyNumberFormat="1" applyFont="1" applyBorder="1" applyAlignment="1" applyProtection="1">
      <alignment horizontal="right" vertical="center"/>
      <protection locked="0"/>
    </xf>
    <xf numFmtId="186" fontId="39" fillId="0" borderId="20" xfId="0" applyNumberFormat="1" applyFont="1" applyBorder="1" applyAlignment="1" applyProtection="1">
      <alignment horizontal="right" vertical="center"/>
      <protection locked="0"/>
    </xf>
    <xf numFmtId="186" fontId="39" fillId="0" borderId="16" xfId="0" applyNumberFormat="1" applyFont="1" applyBorder="1" applyAlignment="1" applyProtection="1">
      <alignment horizontal="right" vertical="center"/>
      <protection locked="0"/>
    </xf>
    <xf numFmtId="0" fontId="32" fillId="0" borderId="1" xfId="0" applyFont="1" applyBorder="1" applyAlignment="1" applyProtection="1">
      <alignment vertical="center"/>
      <protection locked="0"/>
    </xf>
    <xf numFmtId="186" fontId="39" fillId="0" borderId="6" xfId="0" applyNumberFormat="1" applyFont="1" applyBorder="1" applyAlignment="1" applyProtection="1">
      <alignment horizontal="right" vertical="center"/>
      <protection locked="0"/>
    </xf>
    <xf numFmtId="186" fontId="39" fillId="0" borderId="27" xfId="0" applyNumberFormat="1" applyFont="1" applyBorder="1" applyAlignment="1" applyProtection="1">
      <alignment horizontal="right" vertical="center"/>
      <protection locked="0"/>
    </xf>
    <xf numFmtId="186" fontId="39" fillId="0" borderId="7" xfId="0" applyNumberFormat="1" applyFont="1" applyBorder="1" applyAlignment="1" applyProtection="1">
      <alignment horizontal="right" vertical="center"/>
      <protection locked="0"/>
    </xf>
    <xf numFmtId="0" fontId="25" fillId="0" borderId="19" xfId="0" applyFont="1" applyBorder="1" applyAlignment="1" applyProtection="1">
      <alignment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vertical="center"/>
      <protection locked="0"/>
    </xf>
    <xf numFmtId="186" fontId="42" fillId="0" borderId="19" xfId="0" applyNumberFormat="1" applyFont="1" applyBorder="1" applyAlignment="1" applyProtection="1">
      <alignment horizontal="right" vertical="center"/>
      <protection locked="0"/>
    </xf>
    <xf numFmtId="186" fontId="42" fillId="0" borderId="20" xfId="0" applyNumberFormat="1" applyFont="1" applyBorder="1" applyAlignment="1" applyProtection="1">
      <alignment horizontal="right" vertical="center"/>
      <protection locked="0"/>
    </xf>
    <xf numFmtId="186" fontId="42" fillId="0" borderId="16" xfId="0" applyNumberFormat="1" applyFont="1" applyBorder="1" applyAlignment="1" applyProtection="1">
      <alignment horizontal="right" vertical="center"/>
      <protection locked="0"/>
    </xf>
    <xf numFmtId="184" fontId="39" fillId="0" borderId="19" xfId="0" applyNumberFormat="1" applyFont="1" applyBorder="1" applyAlignment="1" applyProtection="1">
      <alignment horizontal="right" vertical="center"/>
      <protection locked="0"/>
    </xf>
    <xf numFmtId="184" fontId="39" fillId="0" borderId="20" xfId="0" applyNumberFormat="1" applyFont="1" applyBorder="1" applyAlignment="1" applyProtection="1">
      <alignment horizontal="right" vertical="center"/>
      <protection locked="0"/>
    </xf>
    <xf numFmtId="184" fontId="39" fillId="0" borderId="16" xfId="0" applyNumberFormat="1" applyFont="1" applyBorder="1" applyAlignment="1" applyProtection="1">
      <alignment horizontal="right"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20" xfId="0" applyFont="1" applyBorder="1" applyAlignment="1" applyProtection="1">
      <alignment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186" fontId="42" fillId="0" borderId="6" xfId="0" applyNumberFormat="1" applyFont="1" applyBorder="1" applyAlignment="1" applyProtection="1">
      <alignment horizontal="right" vertical="center"/>
      <protection locked="0"/>
    </xf>
    <xf numFmtId="186" fontId="42" fillId="0" borderId="27" xfId="0" applyNumberFormat="1" applyFont="1" applyBorder="1" applyAlignment="1" applyProtection="1">
      <alignment horizontal="right" vertical="center"/>
      <protection locked="0"/>
    </xf>
    <xf numFmtId="186" fontId="42" fillId="0" borderId="7" xfId="0" applyNumberFormat="1" applyFont="1" applyBorder="1" applyAlignment="1" applyProtection="1">
      <alignment horizontal="right" vertical="center"/>
      <protection locked="0"/>
    </xf>
    <xf numFmtId="184" fontId="39" fillId="0" borderId="6" xfId="0" applyNumberFormat="1" applyFont="1" applyBorder="1" applyAlignment="1" applyProtection="1">
      <alignment horizontal="right" vertical="center"/>
      <protection locked="0"/>
    </xf>
    <xf numFmtId="184" fontId="39" fillId="0" borderId="27" xfId="0" applyNumberFormat="1" applyFont="1" applyBorder="1" applyAlignment="1" applyProtection="1">
      <alignment horizontal="right" vertical="center"/>
      <protection locked="0"/>
    </xf>
    <xf numFmtId="184" fontId="39" fillId="0" borderId="7" xfId="0" applyNumberFormat="1" applyFont="1" applyBorder="1" applyAlignment="1" applyProtection="1">
      <alignment horizontal="right" vertical="center"/>
      <protection locked="0"/>
    </xf>
    <xf numFmtId="0" fontId="28" fillId="0" borderId="35" xfId="0" applyFont="1" applyBorder="1" applyAlignment="1" applyProtection="1">
      <alignment horizontal="center" vertical="center" textRotation="255"/>
    </xf>
    <xf numFmtId="0" fontId="28" fillId="0" borderId="36" xfId="0" applyFont="1" applyBorder="1" applyAlignment="1" applyProtection="1">
      <alignment horizontal="center" vertical="center" textRotation="255"/>
    </xf>
    <xf numFmtId="0" fontId="28" fillId="0" borderId="37" xfId="0" applyFont="1" applyBorder="1" applyAlignment="1" applyProtection="1">
      <alignment horizontal="center" vertical="center" textRotation="255"/>
    </xf>
    <xf numFmtId="0" fontId="32" fillId="0" borderId="2" xfId="0" applyFont="1" applyBorder="1" applyAlignment="1" applyProtection="1">
      <alignment horizontal="center" vertical="center"/>
      <protection locked="0"/>
    </xf>
    <xf numFmtId="186" fontId="42" fillId="0" borderId="6" xfId="0" applyNumberFormat="1" applyFont="1" applyBorder="1" applyAlignment="1" applyProtection="1">
      <alignment horizontal="right" vertical="center"/>
      <protection locked="0" hidden="1"/>
    </xf>
    <xf numFmtId="186" fontId="42" fillId="0" borderId="27" xfId="0" applyNumberFormat="1" applyFont="1" applyBorder="1" applyAlignment="1" applyProtection="1">
      <alignment horizontal="right" vertical="center"/>
      <protection locked="0" hidden="1"/>
    </xf>
    <xf numFmtId="186" fontId="42" fillId="0" borderId="7" xfId="0" applyNumberFormat="1" applyFont="1" applyBorder="1" applyAlignment="1" applyProtection="1">
      <alignment horizontal="right" vertical="center"/>
      <protection locked="0" hidden="1"/>
    </xf>
    <xf numFmtId="184" fontId="39" fillId="10" borderId="6" xfId="0" applyNumberFormat="1" applyFont="1" applyFill="1" applyBorder="1" applyAlignment="1" applyProtection="1">
      <alignment horizontal="right" vertical="center"/>
      <protection hidden="1"/>
    </xf>
    <xf numFmtId="184" fontId="39" fillId="10" borderId="27" xfId="0" applyNumberFormat="1" applyFont="1" applyFill="1" applyBorder="1" applyAlignment="1" applyProtection="1">
      <alignment horizontal="right" vertical="center"/>
      <protection hidden="1"/>
    </xf>
    <xf numFmtId="184" fontId="39" fillId="10" borderId="7" xfId="0" applyNumberFormat="1" applyFont="1" applyFill="1" applyBorder="1" applyAlignment="1" applyProtection="1">
      <alignment horizontal="right" vertical="center"/>
      <protection hidden="1"/>
    </xf>
    <xf numFmtId="0" fontId="27" fillId="0" borderId="27" xfId="0" applyFont="1" applyFill="1" applyBorder="1" applyAlignment="1" applyProtection="1">
      <alignment horizontal="left"/>
    </xf>
    <xf numFmtId="0" fontId="29" fillId="0" borderId="8" xfId="0" applyFont="1" applyFill="1" applyBorder="1" applyAlignment="1" applyProtection="1">
      <alignment horizontal="left" vertical="center" wrapText="1"/>
      <protection hidden="1"/>
    </xf>
    <xf numFmtId="0" fontId="29" fillId="0" borderId="26" xfId="0" applyFont="1" applyFill="1" applyBorder="1" applyAlignment="1" applyProtection="1">
      <alignment horizontal="left" vertical="center" wrapText="1"/>
      <protection hidden="1"/>
    </xf>
    <xf numFmtId="0" fontId="29" fillId="0" borderId="18" xfId="0" applyFont="1" applyFill="1" applyBorder="1" applyAlignment="1" applyProtection="1">
      <alignment horizontal="left" vertical="center" wrapText="1"/>
      <protection hidden="1"/>
    </xf>
    <xf numFmtId="0" fontId="33" fillId="0" borderId="17" xfId="0" applyFont="1" applyBorder="1" applyAlignment="1" applyProtection="1">
      <alignment horizontal="center" vertical="center"/>
    </xf>
    <xf numFmtId="186" fontId="39" fillId="10" borderId="8" xfId="0" applyNumberFormat="1" applyFont="1" applyFill="1" applyBorder="1" applyAlignment="1" applyProtection="1">
      <alignment horizontal="right" vertical="center"/>
      <protection hidden="1"/>
    </xf>
    <xf numFmtId="186" fontId="39" fillId="10" borderId="26" xfId="0" applyNumberFormat="1" applyFont="1" applyFill="1" applyBorder="1" applyAlignment="1" applyProtection="1">
      <alignment horizontal="right" vertical="center"/>
      <protection hidden="1"/>
    </xf>
    <xf numFmtId="186" fontId="39" fillId="10" borderId="18" xfId="0" applyNumberFormat="1" applyFont="1" applyFill="1" applyBorder="1" applyAlignment="1" applyProtection="1">
      <alignment horizontal="right" vertical="center"/>
      <protection hidden="1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186" fontId="33" fillId="0" borderId="6" xfId="0" applyNumberFormat="1" applyFont="1" applyBorder="1" applyAlignment="1" applyProtection="1">
      <alignment horizontal="right" vertical="center"/>
      <protection locked="0"/>
    </xf>
    <xf numFmtId="186" fontId="33" fillId="0" borderId="27" xfId="0" applyNumberFormat="1" applyFont="1" applyBorder="1" applyAlignment="1" applyProtection="1">
      <alignment horizontal="right" vertical="center"/>
      <protection locked="0"/>
    </xf>
    <xf numFmtId="186" fontId="33" fillId="0" borderId="7" xfId="0" applyNumberFormat="1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vertical="center"/>
      <protection locked="0"/>
    </xf>
    <xf numFmtId="0" fontId="28" fillId="0" borderId="10" xfId="0" applyFont="1" applyFill="1" applyBorder="1" applyAlignment="1" applyProtection="1">
      <alignment horizontal="center" vertical="top" wrapText="1"/>
      <protection hidden="1"/>
    </xf>
    <xf numFmtId="0" fontId="28" fillId="0" borderId="0" xfId="0" applyFont="1" applyFill="1" applyBorder="1" applyAlignment="1" applyProtection="1">
      <alignment horizontal="center" vertical="top" wrapText="1"/>
      <protection hidden="1"/>
    </xf>
    <xf numFmtId="0" fontId="28" fillId="0" borderId="9" xfId="0" applyFont="1" applyFill="1" applyBorder="1" applyAlignment="1" applyProtection="1">
      <alignment horizontal="center" vertical="top" wrapText="1"/>
      <protection hidden="1"/>
    </xf>
    <xf numFmtId="0" fontId="28" fillId="0" borderId="19" xfId="0" applyFont="1" applyFill="1" applyBorder="1" applyAlignment="1" applyProtection="1">
      <alignment horizontal="center" vertical="top" wrapText="1"/>
      <protection hidden="1"/>
    </xf>
    <xf numFmtId="0" fontId="28" fillId="0" borderId="20" xfId="0" applyFont="1" applyFill="1" applyBorder="1" applyAlignment="1" applyProtection="1">
      <alignment horizontal="center" vertical="top" wrapText="1"/>
      <protection hidden="1"/>
    </xf>
    <xf numFmtId="0" fontId="28" fillId="0" borderId="16" xfId="0" applyFont="1" applyFill="1" applyBorder="1" applyAlignment="1" applyProtection="1">
      <alignment horizontal="center" vertical="top" wrapText="1"/>
      <protection hidden="1"/>
    </xf>
    <xf numFmtId="0" fontId="29" fillId="0" borderId="1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9" xfId="0" applyFont="1" applyFill="1" applyBorder="1" applyAlignment="1" applyProtection="1">
      <alignment horizontal="center" vertical="center" wrapText="1"/>
      <protection hidden="1"/>
    </xf>
    <xf numFmtId="0" fontId="29" fillId="0" borderId="19" xfId="0" applyFont="1" applyFill="1" applyBorder="1" applyAlignment="1" applyProtection="1">
      <alignment horizontal="center" vertical="center" wrapText="1"/>
      <protection hidden="1"/>
    </xf>
    <xf numFmtId="0" fontId="29" fillId="0" borderId="20" xfId="0" applyFont="1" applyFill="1" applyBorder="1" applyAlignment="1" applyProtection="1">
      <alignment horizontal="center" vertical="center" wrapText="1"/>
      <protection hidden="1"/>
    </xf>
    <xf numFmtId="0" fontId="29" fillId="0" borderId="16" xfId="0" applyFont="1" applyFill="1" applyBorder="1" applyAlignment="1" applyProtection="1">
      <alignment horizontal="center" vertical="center" wrapText="1"/>
      <protection hidden="1"/>
    </xf>
    <xf numFmtId="0" fontId="28" fillId="0" borderId="8" xfId="0" applyFont="1" applyFill="1" applyBorder="1" applyAlignment="1" applyProtection="1">
      <alignment horizontal="center" vertical="center" wrapText="1"/>
      <protection hidden="1"/>
    </xf>
    <xf numFmtId="0" fontId="28" fillId="0" borderId="18" xfId="0" applyFont="1" applyFill="1" applyBorder="1" applyAlignment="1" applyProtection="1">
      <alignment horizontal="center" vertical="center" wrapText="1"/>
      <protection hidden="1"/>
    </xf>
    <xf numFmtId="0" fontId="28" fillId="0" borderId="10" xfId="0" applyFont="1" applyFill="1" applyBorder="1" applyAlignment="1" applyProtection="1">
      <alignment horizontal="center" vertical="center" wrapText="1"/>
      <protection hidden="1"/>
    </xf>
    <xf numFmtId="0" fontId="28" fillId="0" borderId="9" xfId="0" applyFont="1" applyFill="1" applyBorder="1" applyAlignment="1" applyProtection="1">
      <alignment horizontal="center" vertical="center" wrapText="1"/>
      <protection hidden="1"/>
    </xf>
    <xf numFmtId="0" fontId="28" fillId="0" borderId="19" xfId="0" applyFont="1" applyFill="1" applyBorder="1" applyAlignment="1" applyProtection="1">
      <alignment horizontal="center" vertical="center" wrapText="1"/>
      <protection hidden="1"/>
    </xf>
    <xf numFmtId="0" fontId="28" fillId="0" borderId="16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20" xfId="0" applyFont="1" applyFill="1" applyBorder="1" applyAlignment="1" applyProtection="1">
      <alignment horizontal="center" vertical="center" wrapText="1"/>
      <protection hidden="1"/>
    </xf>
    <xf numFmtId="0" fontId="28" fillId="0" borderId="26" xfId="0" applyFont="1" applyFill="1" applyBorder="1" applyAlignment="1" applyProtection="1">
      <alignment horizontal="center" vertical="center" wrapText="1"/>
      <protection hidden="1"/>
    </xf>
    <xf numFmtId="0" fontId="47" fillId="0" borderId="19" xfId="0" applyFont="1" applyFill="1" applyBorder="1" applyAlignment="1" applyProtection="1">
      <alignment horizontal="center" vertical="center" shrinkToFit="1"/>
      <protection locked="0"/>
    </xf>
    <xf numFmtId="0" fontId="47" fillId="0" borderId="16" xfId="0" applyFont="1" applyFill="1" applyBorder="1" applyAlignment="1" applyProtection="1">
      <alignment horizontal="center" vertical="center" shrinkToFit="1"/>
      <protection locked="0"/>
    </xf>
    <xf numFmtId="0" fontId="47" fillId="0" borderId="19" xfId="0" applyFont="1" applyFill="1" applyBorder="1" applyAlignment="1" applyProtection="1">
      <alignment horizontal="center" vertical="center"/>
      <protection locked="0"/>
    </xf>
    <xf numFmtId="0" fontId="47" fillId="0" borderId="16" xfId="0" applyFont="1" applyFill="1" applyBorder="1" applyAlignment="1" applyProtection="1">
      <alignment horizontal="center" vertical="center"/>
      <protection locked="0"/>
    </xf>
    <xf numFmtId="0" fontId="47" fillId="0" borderId="19" xfId="0" applyNumberFormat="1" applyFont="1" applyFill="1" applyBorder="1" applyAlignment="1" applyProtection="1">
      <alignment horizontal="center" vertical="center"/>
      <protection locked="0"/>
    </xf>
    <xf numFmtId="0" fontId="47" fillId="0" borderId="16" xfId="0" applyNumberFormat="1" applyFont="1" applyFill="1" applyBorder="1" applyAlignment="1" applyProtection="1">
      <alignment horizontal="center" vertical="center"/>
      <protection locked="0"/>
    </xf>
    <xf numFmtId="38" fontId="47" fillId="0" borderId="6" xfId="1" applyFont="1" applyFill="1" applyBorder="1" applyAlignment="1" applyProtection="1">
      <alignment horizontal="right" vertical="center"/>
      <protection locked="0"/>
    </xf>
    <xf numFmtId="38" fontId="47" fillId="0" borderId="27" xfId="1" applyFont="1" applyFill="1" applyBorder="1" applyAlignment="1" applyProtection="1">
      <alignment horizontal="right" vertical="center"/>
      <protection locked="0"/>
    </xf>
    <xf numFmtId="38" fontId="47" fillId="0" borderId="7" xfId="1" applyFont="1" applyFill="1" applyBorder="1" applyAlignment="1" applyProtection="1">
      <alignment horizontal="right" vertical="center"/>
      <protection locked="0"/>
    </xf>
    <xf numFmtId="0" fontId="29" fillId="0" borderId="6" xfId="0" applyFont="1" applyFill="1" applyBorder="1" applyAlignment="1" applyProtection="1">
      <alignment horizontal="center" vertical="center" shrinkToFit="1"/>
      <protection hidden="1"/>
    </xf>
    <xf numFmtId="0" fontId="29" fillId="0" borderId="7" xfId="0" applyFont="1" applyFill="1" applyBorder="1" applyAlignment="1" applyProtection="1">
      <alignment horizontal="center" vertical="center" shrinkToFit="1"/>
      <protection hidden="1"/>
    </xf>
    <xf numFmtId="0" fontId="29" fillId="0" borderId="6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38" fontId="27" fillId="0" borderId="6" xfId="1" applyFont="1" applyFill="1" applyBorder="1" applyAlignment="1" applyProtection="1">
      <alignment horizontal="center" vertical="center"/>
      <protection locked="0"/>
    </xf>
    <xf numFmtId="38" fontId="27" fillId="0" borderId="27" xfId="1" applyFont="1" applyFill="1" applyBorder="1" applyAlignment="1" applyProtection="1">
      <alignment horizontal="center" vertical="center"/>
      <protection locked="0"/>
    </xf>
    <xf numFmtId="38" fontId="27" fillId="0" borderId="7" xfId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vertical="center"/>
      <protection locked="0"/>
    </xf>
    <xf numFmtId="0" fontId="47" fillId="0" borderId="6" xfId="0" applyFont="1" applyFill="1" applyBorder="1" applyAlignment="1" applyProtection="1">
      <alignment horizontal="center" vertical="center"/>
      <protection locked="0"/>
    </xf>
    <xf numFmtId="0" fontId="47" fillId="0" borderId="7" xfId="0" applyFont="1" applyFill="1" applyBorder="1" applyAlignment="1" applyProtection="1">
      <alignment horizontal="center" vertical="center"/>
      <protection locked="0"/>
    </xf>
    <xf numFmtId="38" fontId="47" fillId="10" borderId="1" xfId="1" applyFont="1" applyFill="1" applyBorder="1" applyAlignment="1" applyProtection="1">
      <alignment horizontal="right" vertical="center" shrinkToFit="1"/>
      <protection hidden="1"/>
    </xf>
    <xf numFmtId="38" fontId="25" fillId="10" borderId="6" xfId="1" applyFont="1" applyFill="1" applyBorder="1" applyAlignment="1" applyProtection="1">
      <alignment horizontal="center" vertical="center"/>
      <protection hidden="1"/>
    </xf>
    <xf numFmtId="38" fontId="25" fillId="10" borderId="7" xfId="1" applyFont="1" applyFill="1" applyBorder="1" applyAlignment="1" applyProtection="1">
      <alignment horizontal="center" vertical="center"/>
      <protection hidden="1"/>
    </xf>
    <xf numFmtId="38" fontId="47" fillId="0" borderId="6" xfId="1" applyFont="1" applyFill="1" applyBorder="1" applyAlignment="1" applyProtection="1">
      <alignment horizontal="center" vertical="center"/>
      <protection locked="0"/>
    </xf>
    <xf numFmtId="38" fontId="47" fillId="0" borderId="7" xfId="1" applyFont="1" applyFill="1" applyBorder="1" applyAlignment="1" applyProtection="1">
      <alignment horizontal="center" vertical="center"/>
      <protection locked="0"/>
    </xf>
    <xf numFmtId="38" fontId="39" fillId="10" borderId="6" xfId="1" applyFont="1" applyFill="1" applyBorder="1" applyAlignment="1" applyProtection="1">
      <alignment horizontal="right" vertical="center" shrinkToFit="1"/>
      <protection hidden="1"/>
    </xf>
    <xf numFmtId="38" fontId="39" fillId="10" borderId="27" xfId="1" applyFont="1" applyFill="1" applyBorder="1" applyAlignment="1" applyProtection="1">
      <alignment horizontal="right" vertical="center" shrinkToFit="1"/>
      <protection hidden="1"/>
    </xf>
    <xf numFmtId="38" fontId="39" fillId="10" borderId="7" xfId="1" applyFont="1" applyFill="1" applyBorder="1" applyAlignment="1" applyProtection="1">
      <alignment horizontal="right" vertical="center" shrinkToFit="1"/>
      <protection hidden="1"/>
    </xf>
    <xf numFmtId="38" fontId="39" fillId="10" borderId="6" xfId="1" applyFont="1" applyFill="1" applyBorder="1" applyAlignment="1" applyProtection="1">
      <alignment horizontal="right" vertical="center"/>
      <protection hidden="1"/>
    </xf>
    <xf numFmtId="38" fontId="39" fillId="10" borderId="27" xfId="1" applyFont="1" applyFill="1" applyBorder="1" applyAlignment="1" applyProtection="1">
      <alignment horizontal="right" vertical="center"/>
      <protection hidden="1"/>
    </xf>
    <xf numFmtId="38" fontId="39" fillId="10" borderId="7" xfId="1" applyFont="1" applyFill="1" applyBorder="1" applyAlignment="1" applyProtection="1">
      <alignment horizontal="right" vertical="center"/>
      <protection hidden="1"/>
    </xf>
    <xf numFmtId="9" fontId="47" fillId="0" borderId="6" xfId="1" applyNumberFormat="1" applyFont="1" applyFill="1" applyBorder="1" applyAlignment="1" applyProtection="1">
      <alignment horizontal="center" vertical="center"/>
      <protection locked="0"/>
    </xf>
    <xf numFmtId="9" fontId="47" fillId="0" borderId="27" xfId="1" applyNumberFormat="1" applyFont="1" applyFill="1" applyBorder="1" applyAlignment="1" applyProtection="1">
      <alignment horizontal="center" vertical="center"/>
      <protection locked="0"/>
    </xf>
    <xf numFmtId="9" fontId="47" fillId="0" borderId="7" xfId="1" applyNumberFormat="1" applyFont="1" applyFill="1" applyBorder="1" applyAlignment="1" applyProtection="1">
      <alignment horizontal="center" vertical="center"/>
      <protection locked="0"/>
    </xf>
    <xf numFmtId="3" fontId="39" fillId="10" borderId="1" xfId="1" applyNumberFormat="1" applyFont="1" applyFill="1" applyBorder="1" applyAlignment="1" applyProtection="1">
      <alignment horizontal="right" vertical="center" shrinkToFit="1"/>
      <protection hidden="1"/>
    </xf>
    <xf numFmtId="0" fontId="39" fillId="0" borderId="27" xfId="0" applyFont="1" applyBorder="1" applyAlignment="1" applyProtection="1">
      <alignment horizontal="right" vertical="center"/>
      <protection hidden="1"/>
    </xf>
    <xf numFmtId="0" fontId="39" fillId="0" borderId="7" xfId="0" applyFont="1" applyBorder="1" applyAlignment="1" applyProtection="1">
      <alignment horizontal="right" vertical="center"/>
      <protection hidden="1"/>
    </xf>
    <xf numFmtId="187" fontId="47" fillId="10" borderId="1" xfId="1" applyNumberFormat="1" applyFont="1" applyFill="1" applyBorder="1" applyAlignment="1" applyProtection="1">
      <alignment horizontal="center" vertical="center"/>
      <protection hidden="1"/>
    </xf>
    <xf numFmtId="38" fontId="47" fillId="10" borderId="6" xfId="1" applyNumberFormat="1" applyFont="1" applyFill="1" applyBorder="1" applyAlignment="1" applyProtection="1">
      <alignment horizontal="center" vertical="center"/>
      <protection hidden="1"/>
    </xf>
    <xf numFmtId="38" fontId="47" fillId="10" borderId="7" xfId="1" applyNumberFormat="1" applyFont="1" applyFill="1" applyBorder="1" applyAlignment="1" applyProtection="1">
      <alignment horizontal="center" vertical="center"/>
      <protection hidden="1"/>
    </xf>
    <xf numFmtId="38" fontId="47" fillId="10" borderId="6" xfId="1" applyFont="1" applyFill="1" applyBorder="1" applyAlignment="1" applyProtection="1">
      <alignment horizontal="center" vertical="center"/>
      <protection hidden="1"/>
    </xf>
    <xf numFmtId="38" fontId="47" fillId="10" borderId="7" xfId="1" applyFont="1" applyFill="1" applyBorder="1" applyAlignment="1" applyProtection="1">
      <alignment horizontal="center" vertical="center"/>
      <protection hidden="1"/>
    </xf>
    <xf numFmtId="38" fontId="27" fillId="0" borderId="20" xfId="0" applyNumberFormat="1" applyFont="1" applyBorder="1" applyAlignment="1" applyProtection="1">
      <alignment horizontal="left" vertical="center"/>
      <protection locked="0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</xf>
    <xf numFmtId="0" fontId="28" fillId="0" borderId="18" xfId="0" applyFont="1" applyBorder="1" applyAlignment="1" applyProtection="1">
      <alignment horizontal="center" vertical="center" wrapText="1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0" fontId="28" fillId="0" borderId="19" xfId="0" applyFont="1" applyBorder="1" applyAlignment="1" applyProtection="1">
      <alignment horizontal="center" vertical="center" wrapText="1"/>
    </xf>
    <xf numFmtId="0" fontId="28" fillId="0" borderId="20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19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 wrapText="1"/>
    </xf>
    <xf numFmtId="0" fontId="28" fillId="0" borderId="33" xfId="0" applyFont="1" applyBorder="1" applyAlignment="1" applyProtection="1">
      <alignment horizontal="center" vertical="center" wrapText="1"/>
    </xf>
    <xf numFmtId="0" fontId="28" fillId="0" borderId="34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/>
    <xf numFmtId="0" fontId="27" fillId="0" borderId="20" xfId="0" applyFont="1" applyFill="1" applyBorder="1" applyAlignment="1" applyProtection="1">
      <alignment vertical="center"/>
    </xf>
    <xf numFmtId="0" fontId="27" fillId="0" borderId="20" xfId="0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86" fontId="39" fillId="0" borderId="28" xfId="0" applyNumberFormat="1" applyFont="1" applyBorder="1" applyAlignment="1" applyProtection="1">
      <alignment horizontal="right" vertical="center"/>
      <protection hidden="1"/>
    </xf>
    <xf numFmtId="186" fontId="39" fillId="0" borderId="29" xfId="0" applyNumberFormat="1" applyFont="1" applyBorder="1" applyAlignment="1" applyProtection="1">
      <alignment horizontal="right" vertical="center"/>
      <protection hidden="1"/>
    </xf>
    <xf numFmtId="186" fontId="39" fillId="0" borderId="30" xfId="0" applyNumberFormat="1" applyFont="1" applyBorder="1" applyAlignment="1" applyProtection="1">
      <alignment horizontal="right" vertical="center"/>
      <protection hidden="1"/>
    </xf>
    <xf numFmtId="186" fontId="39" fillId="10" borderId="6" xfId="0" applyNumberFormat="1" applyFont="1" applyFill="1" applyBorder="1" applyAlignment="1" applyProtection="1">
      <alignment horizontal="right" vertical="center"/>
      <protection hidden="1"/>
    </xf>
    <xf numFmtId="186" fontId="39" fillId="10" borderId="27" xfId="0" applyNumberFormat="1" applyFont="1" applyFill="1" applyBorder="1" applyAlignment="1" applyProtection="1">
      <alignment horizontal="right" vertical="center"/>
      <protection hidden="1"/>
    </xf>
    <xf numFmtId="186" fontId="39" fillId="10" borderId="7" xfId="0" applyNumberFormat="1" applyFont="1" applyFill="1" applyBorder="1" applyAlignment="1" applyProtection="1">
      <alignment horizontal="right" vertical="center"/>
      <protection hidden="1"/>
    </xf>
    <xf numFmtId="0" fontId="32" fillId="0" borderId="8" xfId="0" applyFont="1" applyBorder="1" applyAlignment="1" applyProtection="1">
      <alignment vertical="center"/>
      <protection locked="0"/>
    </xf>
    <xf numFmtId="0" fontId="32" fillId="0" borderId="26" xfId="0" applyFont="1" applyBorder="1" applyAlignment="1" applyProtection="1">
      <alignment vertical="center"/>
      <protection locked="0"/>
    </xf>
    <xf numFmtId="0" fontId="32" fillId="0" borderId="18" xfId="0" applyFont="1" applyBorder="1" applyAlignment="1" applyProtection="1">
      <alignment vertical="center"/>
      <protection locked="0"/>
    </xf>
    <xf numFmtId="186" fontId="39" fillId="0" borderId="8" xfId="0" applyNumberFormat="1" applyFont="1" applyBorder="1" applyAlignment="1" applyProtection="1">
      <alignment horizontal="right" vertical="center"/>
      <protection locked="0"/>
    </xf>
    <xf numFmtId="186" fontId="39" fillId="0" borderId="26" xfId="0" applyNumberFormat="1" applyFont="1" applyBorder="1" applyAlignment="1" applyProtection="1">
      <alignment horizontal="right" vertical="center"/>
      <protection locked="0"/>
    </xf>
    <xf numFmtId="186" fontId="39" fillId="0" borderId="18" xfId="0" applyNumberFormat="1" applyFont="1" applyBorder="1" applyAlignment="1" applyProtection="1">
      <alignment horizontal="right" vertical="center"/>
      <protection locked="0"/>
    </xf>
    <xf numFmtId="186" fontId="39" fillId="0" borderId="38" xfId="0" applyNumberFormat="1" applyFont="1" applyBorder="1" applyAlignment="1" applyProtection="1">
      <alignment horizontal="right" vertical="center"/>
      <protection locked="0"/>
    </xf>
    <xf numFmtId="186" fontId="39" fillId="0" borderId="42" xfId="0" applyNumberFormat="1" applyFont="1" applyBorder="1" applyAlignment="1" applyProtection="1">
      <alignment horizontal="right" vertical="center"/>
      <protection locked="0"/>
    </xf>
    <xf numFmtId="0" fontId="29" fillId="0" borderId="32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  <xf numFmtId="0" fontId="29" fillId="0" borderId="18" xfId="0" applyFont="1" applyBorder="1" applyAlignment="1" applyProtection="1">
      <alignment horizontal="center" vertical="center"/>
      <protection hidden="1"/>
    </xf>
    <xf numFmtId="184" fontId="39" fillId="10" borderId="8" xfId="0" applyNumberFormat="1" applyFont="1" applyFill="1" applyBorder="1" applyAlignment="1" applyProtection="1">
      <alignment horizontal="right" vertical="center"/>
      <protection hidden="1"/>
    </xf>
    <xf numFmtId="184" fontId="39" fillId="10" borderId="26" xfId="0" applyNumberFormat="1" applyFont="1" applyFill="1" applyBorder="1" applyAlignment="1" applyProtection="1">
      <alignment horizontal="right" vertical="center"/>
      <protection hidden="1"/>
    </xf>
    <xf numFmtId="184" fontId="39" fillId="10" borderId="18" xfId="0" applyNumberFormat="1" applyFont="1" applyFill="1" applyBorder="1" applyAlignment="1" applyProtection="1">
      <alignment horizontal="right" vertical="center"/>
      <protection hidden="1"/>
    </xf>
    <xf numFmtId="184" fontId="39" fillId="10" borderId="19" xfId="0" applyNumberFormat="1" applyFont="1" applyFill="1" applyBorder="1" applyAlignment="1" applyProtection="1">
      <alignment horizontal="right" vertical="center"/>
      <protection hidden="1"/>
    </xf>
    <xf numFmtId="184" fontId="39" fillId="10" borderId="20" xfId="0" applyNumberFormat="1" applyFont="1" applyFill="1" applyBorder="1" applyAlignment="1" applyProtection="1">
      <alignment horizontal="right" vertical="center"/>
      <protection hidden="1"/>
    </xf>
    <xf numFmtId="184" fontId="39" fillId="10" borderId="16" xfId="0" applyNumberFormat="1" applyFont="1" applyFill="1" applyBorder="1" applyAlignment="1" applyProtection="1">
      <alignment horizontal="right" vertical="center"/>
      <protection hidden="1"/>
    </xf>
    <xf numFmtId="0" fontId="36" fillId="0" borderId="39" xfId="0" applyFont="1" applyBorder="1" applyAlignment="1" applyProtection="1">
      <alignment horizontal="right" vertical="center"/>
      <protection hidden="1"/>
    </xf>
    <xf numFmtId="0" fontId="36" fillId="0" borderId="40" xfId="0" applyFont="1" applyBorder="1" applyAlignment="1" applyProtection="1">
      <alignment horizontal="right" vertical="center"/>
      <protection hidden="1"/>
    </xf>
    <xf numFmtId="0" fontId="36" fillId="0" borderId="41" xfId="0" applyFont="1" applyBorder="1" applyAlignment="1" applyProtection="1">
      <alignment horizontal="right" vertical="center"/>
      <protection hidden="1"/>
    </xf>
    <xf numFmtId="0" fontId="36" fillId="0" borderId="43" xfId="0" applyFont="1" applyBorder="1" applyAlignment="1" applyProtection="1">
      <alignment horizontal="right" vertical="center"/>
      <protection hidden="1"/>
    </xf>
    <xf numFmtId="0" fontId="36" fillId="0" borderId="44" xfId="0" applyFont="1" applyBorder="1" applyAlignment="1" applyProtection="1">
      <alignment horizontal="right" vertical="center"/>
      <protection hidden="1"/>
    </xf>
    <xf numFmtId="0" fontId="36" fillId="0" borderId="45" xfId="0" applyFont="1" applyBorder="1" applyAlignment="1" applyProtection="1">
      <alignment horizontal="right" vertical="center"/>
      <protection hidden="1"/>
    </xf>
    <xf numFmtId="38" fontId="43" fillId="9" borderId="26" xfId="0" applyNumberFormat="1" applyFont="1" applyFill="1" applyBorder="1" applyAlignment="1" applyProtection="1">
      <alignment horizontal="right" vertical="center"/>
      <protection hidden="1"/>
    </xf>
    <xf numFmtId="38" fontId="43" fillId="9" borderId="18" xfId="0" applyNumberFormat="1" applyFont="1" applyFill="1" applyBorder="1" applyAlignment="1" applyProtection="1">
      <alignment horizontal="right" vertical="center"/>
      <protection hidden="1"/>
    </xf>
    <xf numFmtId="38" fontId="43" fillId="9" borderId="20" xfId="0" applyNumberFormat="1" applyFont="1" applyFill="1" applyBorder="1" applyAlignment="1" applyProtection="1">
      <alignment horizontal="right" vertical="center"/>
      <protection hidden="1"/>
    </xf>
    <xf numFmtId="38" fontId="43" fillId="9" borderId="16" xfId="0" applyNumberFormat="1" applyFont="1" applyFill="1" applyBorder="1" applyAlignment="1" applyProtection="1">
      <alignment horizontal="right" vertical="center"/>
      <protection hidden="1"/>
    </xf>
    <xf numFmtId="0" fontId="29" fillId="0" borderId="34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44" fillId="0" borderId="6" xfId="0" applyFont="1" applyBorder="1" applyAlignment="1" applyProtection="1">
      <alignment horizontal="center" vertical="top"/>
      <protection locked="0"/>
    </xf>
    <xf numFmtId="0" fontId="44" fillId="0" borderId="27" xfId="0" applyFont="1" applyBorder="1" applyAlignment="1" applyProtection="1">
      <alignment horizontal="center" vertical="top"/>
      <protection locked="0"/>
    </xf>
    <xf numFmtId="0" fontId="28" fillId="0" borderId="2" xfId="0" applyFont="1" applyBorder="1" applyAlignment="1" applyProtection="1">
      <alignment horizontal="center" vertical="center" textRotation="255"/>
    </xf>
    <xf numFmtId="0" fontId="28" fillId="0" borderId="5" xfId="0" applyFont="1" applyBorder="1" applyAlignment="1" applyProtection="1">
      <alignment horizontal="center" vertical="center" textRotation="255"/>
    </xf>
    <xf numFmtId="0" fontId="28" fillId="0" borderId="3" xfId="0" applyFont="1" applyBorder="1" applyAlignment="1" applyProtection="1">
      <alignment horizontal="center" vertical="center" textRotation="255"/>
    </xf>
    <xf numFmtId="0" fontId="32" fillId="0" borderId="6" xfId="0" applyFont="1" applyBorder="1" applyAlignment="1" applyProtection="1">
      <alignment horizontal="center" vertical="center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center" vertical="center"/>
      <protection hidden="1"/>
    </xf>
    <xf numFmtId="186" fontId="40" fillId="0" borderId="6" xfId="0" applyNumberFormat="1" applyFont="1" applyBorder="1" applyAlignment="1" applyProtection="1">
      <alignment horizontal="right" vertical="center" wrapText="1"/>
      <protection locked="0"/>
    </xf>
    <xf numFmtId="186" fontId="40" fillId="0" borderId="27" xfId="0" applyNumberFormat="1" applyFont="1" applyBorder="1" applyAlignment="1" applyProtection="1">
      <alignment horizontal="right" vertical="center" wrapText="1"/>
      <protection locked="0"/>
    </xf>
    <xf numFmtId="0" fontId="25" fillId="0" borderId="6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38" fontId="45" fillId="9" borderId="26" xfId="0" applyNumberFormat="1" applyFont="1" applyFill="1" applyBorder="1" applyAlignment="1" applyProtection="1">
      <alignment horizontal="right" vertical="center"/>
      <protection hidden="1"/>
    </xf>
    <xf numFmtId="38" fontId="45" fillId="9" borderId="18" xfId="0" applyNumberFormat="1" applyFont="1" applyFill="1" applyBorder="1" applyAlignment="1" applyProtection="1">
      <alignment horizontal="right" vertical="center"/>
      <protection hidden="1"/>
    </xf>
    <xf numFmtId="38" fontId="45" fillId="9" borderId="20" xfId="0" applyNumberFormat="1" applyFont="1" applyFill="1" applyBorder="1" applyAlignment="1" applyProtection="1">
      <alignment horizontal="right" vertical="center"/>
      <protection hidden="1"/>
    </xf>
    <xf numFmtId="38" fontId="45" fillId="9" borderId="16" xfId="0" applyNumberFormat="1" applyFont="1" applyFill="1" applyBorder="1" applyAlignment="1" applyProtection="1">
      <alignment horizontal="right" vertical="center"/>
      <protection hidden="1"/>
    </xf>
    <xf numFmtId="0" fontId="25" fillId="0" borderId="39" xfId="0" applyFont="1" applyBorder="1" applyAlignment="1" applyProtection="1">
      <alignment horizontal="center" vertical="center"/>
    </xf>
    <xf numFmtId="0" fontId="25" fillId="0" borderId="40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25" fillId="0" borderId="44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38" fontId="45" fillId="9" borderId="26" xfId="1" applyFont="1" applyFill="1" applyBorder="1" applyAlignment="1" applyProtection="1">
      <alignment horizontal="right" vertical="center"/>
      <protection hidden="1"/>
    </xf>
    <xf numFmtId="38" fontId="45" fillId="9" borderId="18" xfId="1" applyFont="1" applyFill="1" applyBorder="1" applyAlignment="1" applyProtection="1">
      <alignment horizontal="right" vertical="center"/>
      <protection hidden="1"/>
    </xf>
    <xf numFmtId="38" fontId="45" fillId="9" borderId="20" xfId="1" applyFont="1" applyFill="1" applyBorder="1" applyAlignment="1" applyProtection="1">
      <alignment horizontal="right" vertical="center"/>
      <protection hidden="1"/>
    </xf>
    <xf numFmtId="38" fontId="45" fillId="9" borderId="16" xfId="1" applyFont="1" applyFill="1" applyBorder="1" applyAlignment="1" applyProtection="1">
      <alignment horizontal="right" vertical="center"/>
      <protection hidden="1"/>
    </xf>
    <xf numFmtId="0" fontId="32" fillId="0" borderId="2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25" fillId="0" borderId="18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20" xfId="0" applyFont="1" applyBorder="1" applyAlignment="1" applyProtection="1">
      <alignment horizontal="center" vertical="center"/>
      <protection hidden="1"/>
    </xf>
    <xf numFmtId="0" fontId="25" fillId="0" borderId="16" xfId="0" applyFont="1" applyBorder="1" applyAlignment="1" applyProtection="1">
      <alignment horizontal="center" vertical="center"/>
      <protection hidden="1"/>
    </xf>
    <xf numFmtId="38" fontId="46" fillId="9" borderId="26" xfId="1" applyFont="1" applyFill="1" applyBorder="1" applyAlignment="1" applyProtection="1">
      <alignment horizontal="right" vertical="center"/>
      <protection hidden="1"/>
    </xf>
    <xf numFmtId="38" fontId="46" fillId="9" borderId="18" xfId="1" applyFont="1" applyFill="1" applyBorder="1" applyAlignment="1" applyProtection="1">
      <alignment horizontal="right" vertical="center"/>
      <protection hidden="1"/>
    </xf>
    <xf numFmtId="38" fontId="46" fillId="9" borderId="20" xfId="1" applyFont="1" applyFill="1" applyBorder="1" applyAlignment="1" applyProtection="1">
      <alignment horizontal="right" vertical="center"/>
      <protection hidden="1"/>
    </xf>
    <xf numFmtId="38" fontId="46" fillId="9" borderId="16" xfId="1" applyFont="1" applyFill="1" applyBorder="1" applyAlignment="1" applyProtection="1">
      <alignment horizontal="right" vertical="center"/>
      <protection hidden="1"/>
    </xf>
    <xf numFmtId="0" fontId="32" fillId="0" borderId="8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186" fontId="39" fillId="0" borderId="1" xfId="0" applyNumberFormat="1" applyFont="1" applyBorder="1" applyAlignment="1" applyProtection="1">
      <alignment horizontal="right" vertical="center"/>
      <protection locked="0"/>
    </xf>
    <xf numFmtId="186" fontId="39" fillId="10" borderId="1" xfId="0" applyNumberFormat="1" applyFont="1" applyFill="1" applyBorder="1" applyAlignment="1" applyProtection="1">
      <alignment horizontal="right" vertical="center"/>
      <protection hidden="1"/>
    </xf>
    <xf numFmtId="186" fontId="39" fillId="10" borderId="19" xfId="0" applyNumberFormat="1" applyFont="1" applyFill="1" applyBorder="1" applyAlignment="1" applyProtection="1">
      <alignment horizontal="right" vertical="center"/>
      <protection hidden="1"/>
    </xf>
    <xf numFmtId="186" fontId="39" fillId="10" borderId="20" xfId="0" applyNumberFormat="1" applyFont="1" applyFill="1" applyBorder="1" applyAlignment="1" applyProtection="1">
      <alignment horizontal="right" vertical="center"/>
      <protection hidden="1"/>
    </xf>
    <xf numFmtId="186" fontId="39" fillId="10" borderId="16" xfId="0" applyNumberFormat="1" applyFont="1" applyFill="1" applyBorder="1" applyAlignment="1" applyProtection="1">
      <alignment horizontal="right" vertical="center"/>
      <protection hidden="1"/>
    </xf>
    <xf numFmtId="186" fontId="39" fillId="0" borderId="17" xfId="0" applyNumberFormat="1" applyFont="1" applyBorder="1" applyAlignment="1" applyProtection="1">
      <alignment horizontal="right" vertical="center"/>
    </xf>
    <xf numFmtId="186" fontId="39" fillId="10" borderId="46" xfId="0" applyNumberFormat="1" applyFont="1" applyFill="1" applyBorder="1" applyAlignment="1" applyProtection="1">
      <alignment horizontal="right" vertical="center"/>
      <protection hidden="1"/>
    </xf>
    <xf numFmtId="0" fontId="29" fillId="0" borderId="2" xfId="0" applyFont="1" applyFill="1" applyBorder="1" applyAlignment="1" applyProtection="1">
      <alignment horizontal="left" vertical="center" wrapText="1"/>
      <protection hidden="1"/>
    </xf>
    <xf numFmtId="0" fontId="29" fillId="0" borderId="8" xfId="0" applyFont="1" applyFill="1" applyBorder="1" applyAlignment="1" applyProtection="1">
      <alignment horizontal="left" vertical="center"/>
      <protection hidden="1"/>
    </xf>
    <xf numFmtId="0" fontId="0" fillId="0" borderId="26" xfId="0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29" fillId="0" borderId="10" xfId="0" applyFont="1" applyFill="1" applyBorder="1" applyAlignment="1" applyProtection="1">
      <alignment horizontal="center" vertical="top" wrapText="1"/>
      <protection hidden="1"/>
    </xf>
    <xf numFmtId="0" fontId="29" fillId="0" borderId="0" xfId="0" applyFont="1" applyFill="1" applyBorder="1" applyAlignment="1" applyProtection="1">
      <alignment horizontal="center" vertical="top" wrapText="1"/>
      <protection hidden="1"/>
    </xf>
    <xf numFmtId="0" fontId="29" fillId="0" borderId="9" xfId="0" applyFont="1" applyFill="1" applyBorder="1" applyAlignment="1" applyProtection="1">
      <alignment horizontal="center" vertical="top" wrapText="1"/>
      <protection hidden="1"/>
    </xf>
    <xf numFmtId="0" fontId="29" fillId="0" borderId="19" xfId="0" applyFont="1" applyFill="1" applyBorder="1" applyAlignment="1" applyProtection="1">
      <alignment horizontal="center" vertical="top" wrapText="1"/>
      <protection hidden="1"/>
    </xf>
    <xf numFmtId="0" fontId="29" fillId="0" borderId="20" xfId="0" applyFont="1" applyFill="1" applyBorder="1" applyAlignment="1" applyProtection="1">
      <alignment horizontal="center" vertical="top" wrapText="1"/>
      <protection hidden="1"/>
    </xf>
    <xf numFmtId="0" fontId="29" fillId="0" borderId="16" xfId="0" applyFont="1" applyFill="1" applyBorder="1" applyAlignment="1" applyProtection="1">
      <alignment horizontal="center" vertical="top" wrapText="1"/>
      <protection hidden="1"/>
    </xf>
    <xf numFmtId="0" fontId="47" fillId="0" borderId="8" xfId="0" applyFont="1" applyFill="1" applyBorder="1" applyAlignment="1" applyProtection="1">
      <alignment horizontal="center" vertical="center"/>
      <protection locked="0"/>
    </xf>
    <xf numFmtId="0" fontId="47" fillId="0" borderId="18" xfId="0" applyFont="1" applyFill="1" applyBorder="1" applyAlignment="1" applyProtection="1">
      <alignment horizontal="center" vertical="center"/>
      <protection locked="0"/>
    </xf>
    <xf numFmtId="38" fontId="47" fillId="10" borderId="2" xfId="1" applyFont="1" applyFill="1" applyBorder="1" applyAlignment="1" applyProtection="1">
      <alignment horizontal="right" vertical="center" shrinkToFit="1"/>
      <protection hidden="1"/>
    </xf>
    <xf numFmtId="38" fontId="25" fillId="10" borderId="8" xfId="1" applyFont="1" applyFill="1" applyBorder="1" applyAlignment="1" applyProtection="1">
      <alignment horizontal="center" vertical="center"/>
      <protection hidden="1"/>
    </xf>
    <xf numFmtId="38" fontId="25" fillId="10" borderId="18" xfId="1" applyFont="1" applyFill="1" applyBorder="1" applyAlignment="1" applyProtection="1">
      <alignment horizontal="center" vertical="center"/>
      <protection hidden="1"/>
    </xf>
    <xf numFmtId="0" fontId="27" fillId="0" borderId="8" xfId="0" applyFont="1" applyFill="1" applyBorder="1" applyAlignment="1" applyProtection="1">
      <alignment horizontal="center" vertical="center"/>
      <protection hidden="1"/>
    </xf>
    <xf numFmtId="0" fontId="27" fillId="0" borderId="26" xfId="0" applyFont="1" applyFill="1" applyBorder="1" applyAlignment="1" applyProtection="1">
      <alignment horizontal="center" vertic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27" fillId="0" borderId="20" xfId="0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47" fillId="10" borderId="17" xfId="0" applyFont="1" applyFill="1" applyBorder="1" applyAlignment="1" applyProtection="1">
      <alignment horizontal="right" vertical="center"/>
      <protection hidden="1"/>
    </xf>
    <xf numFmtId="38" fontId="47" fillId="10" borderId="17" xfId="1" applyFont="1" applyFill="1" applyBorder="1" applyAlignment="1" applyProtection="1">
      <alignment horizontal="right" vertical="center"/>
      <protection hidden="1"/>
    </xf>
    <xf numFmtId="38" fontId="48" fillId="10" borderId="8" xfId="1" applyFont="1" applyFill="1" applyBorder="1" applyAlignment="1" applyProtection="1">
      <alignment horizontal="center" vertical="center"/>
      <protection hidden="1"/>
    </xf>
    <xf numFmtId="38" fontId="48" fillId="10" borderId="26" xfId="1" applyFont="1" applyFill="1" applyBorder="1" applyAlignment="1" applyProtection="1">
      <alignment horizontal="center" vertical="center"/>
      <protection hidden="1"/>
    </xf>
    <xf numFmtId="38" fontId="48" fillId="10" borderId="18" xfId="1" applyFont="1" applyFill="1" applyBorder="1" applyAlignment="1" applyProtection="1">
      <alignment horizontal="center" vertical="center"/>
      <protection hidden="1"/>
    </xf>
    <xf numFmtId="38" fontId="48" fillId="10" borderId="19" xfId="1" applyFont="1" applyFill="1" applyBorder="1" applyAlignment="1" applyProtection="1">
      <alignment horizontal="center" vertical="center"/>
      <protection hidden="1"/>
    </xf>
    <xf numFmtId="38" fontId="48" fillId="10" borderId="20" xfId="1" applyFont="1" applyFill="1" applyBorder="1" applyAlignment="1" applyProtection="1">
      <alignment horizontal="center" vertical="center"/>
      <protection hidden="1"/>
    </xf>
    <xf numFmtId="38" fontId="48" fillId="10" borderId="16" xfId="1" applyFont="1" applyFill="1" applyBorder="1" applyAlignment="1" applyProtection="1">
      <alignment horizontal="center" vertical="center"/>
      <protection hidden="1"/>
    </xf>
    <xf numFmtId="38" fontId="39" fillId="10" borderId="1" xfId="1" applyFont="1" applyFill="1" applyBorder="1" applyAlignment="1" applyProtection="1">
      <alignment horizontal="right" vertical="center"/>
      <protection hidden="1"/>
    </xf>
    <xf numFmtId="187" fontId="47" fillId="10" borderId="2" xfId="1" applyNumberFormat="1" applyFont="1" applyFill="1" applyBorder="1" applyAlignment="1" applyProtection="1">
      <alignment horizontal="center" vertical="center"/>
      <protection hidden="1"/>
    </xf>
    <xf numFmtId="38" fontId="47" fillId="10" borderId="8" xfId="1" applyFont="1" applyFill="1" applyBorder="1" applyAlignment="1" applyProtection="1">
      <alignment horizontal="center" vertical="center"/>
      <protection hidden="1"/>
    </xf>
    <xf numFmtId="38" fontId="47" fillId="10" borderId="18" xfId="1" applyFont="1" applyFill="1" applyBorder="1" applyAlignment="1" applyProtection="1">
      <alignment horizontal="center" vertical="center"/>
      <protection hidden="1"/>
    </xf>
    <xf numFmtId="38" fontId="39" fillId="10" borderId="8" xfId="1" applyFont="1" applyFill="1" applyBorder="1" applyAlignment="1" applyProtection="1">
      <alignment horizontal="right" vertical="center"/>
      <protection hidden="1"/>
    </xf>
    <xf numFmtId="38" fontId="39" fillId="10" borderId="26" xfId="1" applyFont="1" applyFill="1" applyBorder="1" applyAlignment="1" applyProtection="1">
      <alignment horizontal="right" vertical="center"/>
      <protection hidden="1"/>
    </xf>
    <xf numFmtId="38" fontId="39" fillId="10" borderId="18" xfId="1" applyFont="1" applyFill="1" applyBorder="1" applyAlignment="1" applyProtection="1">
      <alignment horizontal="right" vertical="center"/>
      <protection hidden="1"/>
    </xf>
    <xf numFmtId="0" fontId="39" fillId="10" borderId="26" xfId="0" applyFont="1" applyFill="1" applyBorder="1" applyAlignment="1" applyProtection="1">
      <alignment horizontal="right" vertical="center"/>
      <protection hidden="1"/>
    </xf>
    <xf numFmtId="0" fontId="39" fillId="10" borderId="18" xfId="0" applyFont="1" applyFill="1" applyBorder="1" applyAlignment="1" applyProtection="1">
      <alignment horizontal="right" vertical="center"/>
      <protection hidden="1"/>
    </xf>
    <xf numFmtId="0" fontId="39" fillId="10" borderId="20" xfId="0" applyFont="1" applyFill="1" applyBorder="1" applyAlignment="1" applyProtection="1">
      <alignment horizontal="right" vertical="center"/>
      <protection hidden="1"/>
    </xf>
    <xf numFmtId="0" fontId="39" fillId="10" borderId="16" xfId="0" applyFont="1" applyFill="1" applyBorder="1" applyAlignment="1" applyProtection="1">
      <alignment horizontal="right" vertical="center"/>
      <protection hidden="1"/>
    </xf>
    <xf numFmtId="38" fontId="27" fillId="0" borderId="1" xfId="1" applyFont="1" applyFill="1" applyBorder="1" applyAlignment="1" applyProtection="1">
      <alignment horizontal="right" vertical="center"/>
      <protection locked="0"/>
    </xf>
    <xf numFmtId="0" fontId="25" fillId="0" borderId="20" xfId="0" applyFont="1" applyFill="1" applyBorder="1" applyAlignment="1" applyProtection="1">
      <alignment horizontal="left"/>
    </xf>
    <xf numFmtId="0" fontId="32" fillId="0" borderId="20" xfId="0" applyFont="1" applyFill="1" applyBorder="1" applyAlignment="1" applyProtection="1">
      <alignment horizontal="left"/>
    </xf>
    <xf numFmtId="38" fontId="25" fillId="0" borderId="20" xfId="1" applyFont="1" applyFill="1" applyBorder="1" applyAlignment="1" applyProtection="1">
      <alignment horizontal="left"/>
    </xf>
    <xf numFmtId="0" fontId="28" fillId="0" borderId="1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</xf>
    <xf numFmtId="38" fontId="39" fillId="10" borderId="17" xfId="1" applyFont="1" applyFill="1" applyBorder="1" applyAlignment="1" applyProtection="1">
      <alignment horizontal="right" vertical="center"/>
      <protection hidden="1"/>
    </xf>
    <xf numFmtId="38" fontId="39" fillId="10" borderId="47" xfId="1" applyFont="1" applyFill="1" applyBorder="1" applyAlignment="1" applyProtection="1">
      <alignment horizontal="right" vertical="center"/>
      <protection hidden="1"/>
    </xf>
    <xf numFmtId="38" fontId="39" fillId="10" borderId="49" xfId="1" applyFont="1" applyFill="1" applyBorder="1" applyAlignment="1" applyProtection="1">
      <alignment horizontal="right" vertical="center" shrinkToFit="1"/>
      <protection hidden="1"/>
    </xf>
    <xf numFmtId="0" fontId="39" fillId="10" borderId="50" xfId="0" applyFont="1" applyFill="1" applyBorder="1" applyAlignment="1" applyProtection="1">
      <alignment horizontal="right" vertical="center" shrinkToFit="1"/>
      <protection hidden="1"/>
    </xf>
    <xf numFmtId="38" fontId="39" fillId="10" borderId="52" xfId="1" applyFont="1" applyFill="1" applyBorder="1" applyAlignment="1" applyProtection="1">
      <alignment horizontal="right" vertical="center" shrinkToFit="1"/>
      <protection hidden="1"/>
    </xf>
    <xf numFmtId="0" fontId="39" fillId="10" borderId="53" xfId="0" applyFont="1" applyFill="1" applyBorder="1" applyAlignment="1" applyProtection="1">
      <alignment horizontal="right" vertical="center" shrinkToFit="1"/>
      <protection hidden="1"/>
    </xf>
    <xf numFmtId="38" fontId="32" fillId="0" borderId="8" xfId="1" applyFont="1" applyFill="1" applyBorder="1" applyAlignment="1" applyProtection="1">
      <alignment vertical="center"/>
      <protection locked="0"/>
    </xf>
    <xf numFmtId="38" fontId="32" fillId="0" borderId="26" xfId="1" applyFont="1" applyFill="1" applyBorder="1" applyAlignment="1" applyProtection="1">
      <alignment vertical="center"/>
      <protection locked="0"/>
    </xf>
    <xf numFmtId="38" fontId="32" fillId="0" borderId="18" xfId="1" applyFont="1" applyFill="1" applyBorder="1" applyAlignment="1" applyProtection="1">
      <alignment vertical="center"/>
      <protection locked="0"/>
    </xf>
    <xf numFmtId="38" fontId="32" fillId="0" borderId="10" xfId="1" applyFont="1" applyFill="1" applyBorder="1" applyAlignment="1" applyProtection="1">
      <alignment vertical="center"/>
      <protection locked="0"/>
    </xf>
    <xf numFmtId="38" fontId="32" fillId="0" borderId="0" xfId="1" applyFont="1" applyFill="1" applyBorder="1" applyAlignment="1" applyProtection="1">
      <alignment vertical="center"/>
      <protection locked="0"/>
    </xf>
    <xf numFmtId="38" fontId="32" fillId="0" borderId="9" xfId="1" applyFont="1" applyFill="1" applyBorder="1" applyAlignment="1" applyProtection="1">
      <alignment vertical="center"/>
      <protection locked="0"/>
    </xf>
    <xf numFmtId="38" fontId="32" fillId="0" borderId="19" xfId="1" applyFont="1" applyFill="1" applyBorder="1" applyAlignment="1" applyProtection="1">
      <alignment vertical="center"/>
      <protection locked="0"/>
    </xf>
    <xf numFmtId="38" fontId="32" fillId="0" borderId="20" xfId="1" applyFont="1" applyFill="1" applyBorder="1" applyAlignment="1" applyProtection="1">
      <alignment vertical="center"/>
      <protection locked="0"/>
    </xf>
    <xf numFmtId="38" fontId="32" fillId="0" borderId="16" xfId="1" applyFont="1" applyFill="1" applyBorder="1" applyAlignment="1" applyProtection="1">
      <alignment vertical="center"/>
      <protection locked="0"/>
    </xf>
    <xf numFmtId="38" fontId="28" fillId="0" borderId="0" xfId="1" applyFont="1" applyFill="1" applyBorder="1" applyAlignment="1" applyProtection="1">
      <alignment horizontal="center" vertical="center" wrapText="1"/>
    </xf>
    <xf numFmtId="38" fontId="28" fillId="0" borderId="0" xfId="1" applyFont="1" applyFill="1" applyBorder="1" applyAlignment="1" applyProtection="1">
      <alignment horizontal="center" vertical="center"/>
    </xf>
    <xf numFmtId="38" fontId="28" fillId="0" borderId="20" xfId="1" applyFont="1" applyFill="1" applyBorder="1" applyAlignment="1" applyProtection="1">
      <alignment horizontal="center" vertical="center"/>
    </xf>
    <xf numFmtId="38" fontId="28" fillId="0" borderId="10" xfId="1" applyFont="1" applyFill="1" applyBorder="1" applyAlignment="1" applyProtection="1">
      <alignment horizontal="center" vertical="center" wrapText="1"/>
    </xf>
    <xf numFmtId="38" fontId="28" fillId="0" borderId="9" xfId="1" applyFont="1" applyFill="1" applyBorder="1" applyAlignment="1" applyProtection="1">
      <alignment horizontal="center" vertical="center"/>
    </xf>
    <xf numFmtId="38" fontId="28" fillId="0" borderId="19" xfId="1" applyFont="1" applyFill="1" applyBorder="1" applyAlignment="1" applyProtection="1">
      <alignment horizontal="center" vertical="center"/>
    </xf>
    <xf numFmtId="38" fontId="28" fillId="0" borderId="16" xfId="1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26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27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vertical="center"/>
      <protection locked="0"/>
    </xf>
    <xf numFmtId="0" fontId="32" fillId="0" borderId="27" xfId="0" applyFont="1" applyFill="1" applyBorder="1" applyAlignment="1" applyProtection="1">
      <alignment vertical="center"/>
      <protection locked="0"/>
    </xf>
    <xf numFmtId="0" fontId="32" fillId="0" borderId="7" xfId="0" applyFont="1" applyFill="1" applyBorder="1" applyAlignment="1" applyProtection="1">
      <alignment vertical="center"/>
      <protection locked="0"/>
    </xf>
    <xf numFmtId="0" fontId="32" fillId="0" borderId="6" xfId="0" applyFont="1" applyFill="1" applyBorder="1" applyAlignment="1" applyProtection="1">
      <alignment horizontal="center" vertical="center"/>
      <protection locked="0"/>
    </xf>
    <xf numFmtId="0" fontId="32" fillId="0" borderId="27" xfId="0" applyFont="1" applyFill="1" applyBorder="1" applyAlignment="1" applyProtection="1">
      <alignment horizontal="center" vertical="center"/>
      <protection locked="0"/>
    </xf>
    <xf numFmtId="0" fontId="32" fillId="0" borderId="7" xfId="0" applyFont="1" applyFill="1" applyBorder="1" applyAlignment="1" applyProtection="1">
      <alignment horizontal="center" vertical="center"/>
      <protection locked="0"/>
    </xf>
    <xf numFmtId="184" fontId="39" fillId="0" borderId="6" xfId="0" applyNumberFormat="1" applyFont="1" applyFill="1" applyBorder="1" applyAlignment="1" applyProtection="1">
      <alignment horizontal="right" vertical="center"/>
      <protection locked="0"/>
    </xf>
    <xf numFmtId="184" fontId="39" fillId="0" borderId="27" xfId="0" applyNumberFormat="1" applyFont="1" applyFill="1" applyBorder="1" applyAlignment="1" applyProtection="1">
      <alignment horizontal="right" vertical="center"/>
      <protection locked="0"/>
    </xf>
    <xf numFmtId="184" fontId="39" fillId="0" borderId="7" xfId="0" applyNumberFormat="1" applyFont="1" applyFill="1" applyBorder="1" applyAlignment="1" applyProtection="1">
      <alignment horizontal="right" vertical="center"/>
      <protection locked="0"/>
    </xf>
    <xf numFmtId="184" fontId="39" fillId="0" borderId="6" xfId="1" applyNumberFormat="1" applyFont="1" applyFill="1" applyBorder="1" applyAlignment="1" applyProtection="1">
      <alignment horizontal="right" vertical="center"/>
      <protection locked="0"/>
    </xf>
    <xf numFmtId="184" fontId="39" fillId="0" borderId="27" xfId="1" applyNumberFormat="1" applyFont="1" applyFill="1" applyBorder="1" applyAlignment="1" applyProtection="1">
      <alignment horizontal="right" vertical="center"/>
      <protection locked="0"/>
    </xf>
    <xf numFmtId="184" fontId="39" fillId="0" borderId="7" xfId="1" applyNumberFormat="1" applyFont="1" applyFill="1" applyBorder="1" applyAlignment="1" applyProtection="1">
      <alignment horizontal="right" vertical="center"/>
      <protection locked="0"/>
    </xf>
    <xf numFmtId="184" fontId="39" fillId="10" borderId="6" xfId="1" applyNumberFormat="1" applyFont="1" applyFill="1" applyBorder="1" applyAlignment="1" applyProtection="1">
      <alignment horizontal="right" vertical="center"/>
      <protection locked="0" hidden="1"/>
    </xf>
    <xf numFmtId="184" fontId="39" fillId="10" borderId="27" xfId="1" applyNumberFormat="1" applyFont="1" applyFill="1" applyBorder="1" applyAlignment="1" applyProtection="1">
      <alignment horizontal="right" vertical="center"/>
      <protection locked="0" hidden="1"/>
    </xf>
    <xf numFmtId="184" fontId="39" fillId="10" borderId="7" xfId="1" applyNumberFormat="1" applyFont="1" applyFill="1" applyBorder="1" applyAlignment="1" applyProtection="1">
      <alignment horizontal="right" vertical="center"/>
      <protection locked="0" hidden="1"/>
    </xf>
    <xf numFmtId="184" fontId="39" fillId="10" borderId="6" xfId="1" applyNumberFormat="1" applyFont="1" applyFill="1" applyBorder="1" applyAlignment="1" applyProtection="1">
      <alignment horizontal="right" vertical="center"/>
      <protection hidden="1"/>
    </xf>
    <xf numFmtId="184" fontId="39" fillId="10" borderId="27" xfId="1" applyNumberFormat="1" applyFont="1" applyFill="1" applyBorder="1" applyAlignment="1" applyProtection="1">
      <alignment horizontal="right" vertical="center"/>
      <protection hidden="1"/>
    </xf>
    <xf numFmtId="184" fontId="39" fillId="10" borderId="7" xfId="1" applyNumberFormat="1" applyFont="1" applyFill="1" applyBorder="1" applyAlignment="1" applyProtection="1">
      <alignment horizontal="right" vertical="center"/>
      <protection hidden="1"/>
    </xf>
    <xf numFmtId="186" fontId="39" fillId="0" borderId="6" xfId="0" applyNumberFormat="1" applyFont="1" applyFill="1" applyBorder="1" applyAlignment="1" applyProtection="1">
      <alignment horizontal="right" vertical="center"/>
      <protection locked="0"/>
    </xf>
    <xf numFmtId="186" fontId="39" fillId="0" borderId="27" xfId="0" applyNumberFormat="1" applyFont="1" applyFill="1" applyBorder="1" applyAlignment="1" applyProtection="1">
      <alignment horizontal="right" vertical="center"/>
      <protection locked="0"/>
    </xf>
    <xf numFmtId="38" fontId="39" fillId="0" borderId="6" xfId="1" applyFont="1" applyFill="1" applyBorder="1" applyAlignment="1" applyProtection="1">
      <alignment horizontal="right" vertical="center"/>
      <protection locked="0"/>
    </xf>
    <xf numFmtId="38" fontId="39" fillId="0" borderId="27" xfId="1" applyFont="1" applyFill="1" applyBorder="1" applyAlignment="1" applyProtection="1">
      <alignment horizontal="right" vertical="center"/>
      <protection locked="0"/>
    </xf>
    <xf numFmtId="38" fontId="28" fillId="0" borderId="8" xfId="1" applyFont="1" applyFill="1" applyBorder="1" applyAlignment="1" applyProtection="1">
      <alignment horizontal="left" vertical="center"/>
    </xf>
    <xf numFmtId="38" fontId="28" fillId="0" borderId="26" xfId="1" applyFont="1" applyFill="1" applyBorder="1" applyAlignment="1" applyProtection="1">
      <alignment horizontal="left" vertical="center"/>
    </xf>
    <xf numFmtId="38" fontId="28" fillId="0" borderId="18" xfId="1" applyFont="1" applyFill="1" applyBorder="1" applyAlignment="1" applyProtection="1">
      <alignment horizontal="left" vertical="center"/>
    </xf>
    <xf numFmtId="38" fontId="28" fillId="0" borderId="8" xfId="1" applyFont="1" applyFill="1" applyBorder="1" applyAlignment="1" applyProtection="1">
      <alignment horizontal="center" vertical="center" wrapText="1"/>
    </xf>
    <xf numFmtId="38" fontId="28" fillId="0" borderId="26" xfId="1" applyFont="1" applyFill="1" applyBorder="1" applyAlignment="1" applyProtection="1">
      <alignment horizontal="center" vertical="center"/>
    </xf>
    <xf numFmtId="38" fontId="28" fillId="0" borderId="18" xfId="1" applyFont="1" applyFill="1" applyBorder="1" applyAlignment="1" applyProtection="1">
      <alignment horizontal="center" vertical="center"/>
    </xf>
    <xf numFmtId="38" fontId="28" fillId="0" borderId="10" xfId="1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vertical="top"/>
    </xf>
    <xf numFmtId="0" fontId="36" fillId="0" borderId="0" xfId="0" applyFont="1" applyAlignment="1" applyProtection="1">
      <alignment horizontal="left" vertical="center" wrapText="1"/>
    </xf>
    <xf numFmtId="0" fontId="36" fillId="0" borderId="0" xfId="0" applyFont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8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/>
    </xf>
    <xf numFmtId="0" fontId="32" fillId="0" borderId="30" xfId="0" applyFont="1" applyFill="1" applyBorder="1" applyAlignment="1" applyProtection="1">
      <alignment horizontal="center" vertical="center"/>
    </xf>
    <xf numFmtId="184" fontId="39" fillId="15" borderId="6" xfId="1" applyNumberFormat="1" applyFont="1" applyFill="1" applyBorder="1" applyAlignment="1" applyProtection="1">
      <alignment horizontal="right" vertical="center"/>
      <protection hidden="1"/>
    </xf>
    <xf numFmtId="184" fontId="39" fillId="15" borderId="27" xfId="1" applyNumberFormat="1" applyFont="1" applyFill="1" applyBorder="1" applyAlignment="1" applyProtection="1">
      <alignment horizontal="right" vertical="center"/>
      <protection hidden="1"/>
    </xf>
    <xf numFmtId="184" fontId="39" fillId="15" borderId="7" xfId="1" applyNumberFormat="1" applyFont="1" applyFill="1" applyBorder="1" applyAlignment="1" applyProtection="1">
      <alignment horizontal="right" vertical="center"/>
      <protection hidden="1"/>
    </xf>
    <xf numFmtId="184" fontId="39" fillId="9" borderId="6" xfId="1" applyNumberFormat="1" applyFont="1" applyFill="1" applyBorder="1" applyAlignment="1" applyProtection="1">
      <alignment horizontal="right" vertical="center"/>
      <protection hidden="1"/>
    </xf>
    <xf numFmtId="184" fontId="39" fillId="9" borderId="27" xfId="1" applyNumberFormat="1" applyFont="1" applyFill="1" applyBorder="1" applyAlignment="1" applyProtection="1">
      <alignment horizontal="right" vertical="center"/>
      <protection hidden="1"/>
    </xf>
    <xf numFmtId="184" fontId="39" fillId="9" borderId="7" xfId="1" applyNumberFormat="1" applyFont="1" applyFill="1" applyBorder="1" applyAlignment="1" applyProtection="1">
      <alignment horizontal="right" vertical="center"/>
      <protection hidden="1"/>
    </xf>
    <xf numFmtId="0" fontId="36" fillId="0" borderId="0" xfId="0" applyFont="1" applyBorder="1" applyAlignment="1" applyProtection="1">
      <alignment horizontal="left" vertical="center"/>
    </xf>
    <xf numFmtId="0" fontId="32" fillId="0" borderId="8" xfId="0" applyFont="1" applyFill="1" applyBorder="1" applyAlignment="1" applyProtection="1">
      <alignment vertical="center"/>
      <protection locked="0"/>
    </xf>
    <xf numFmtId="0" fontId="32" fillId="0" borderId="26" xfId="0" applyFont="1" applyFill="1" applyBorder="1" applyAlignment="1" applyProtection="1">
      <alignment vertical="center"/>
      <protection locked="0"/>
    </xf>
    <xf numFmtId="0" fontId="32" fillId="0" borderId="8" xfId="0" applyFont="1" applyFill="1" applyBorder="1" applyAlignment="1" applyProtection="1">
      <alignment horizontal="center" vertical="center"/>
      <protection locked="0"/>
    </xf>
    <xf numFmtId="0" fontId="32" fillId="0" borderId="26" xfId="0" applyFont="1" applyFill="1" applyBorder="1" applyAlignment="1" applyProtection="1">
      <alignment horizontal="center" vertical="center"/>
      <protection locked="0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185" fontId="39" fillId="0" borderId="6" xfId="1" applyNumberFormat="1" applyFont="1" applyFill="1" applyBorder="1" applyAlignment="1" applyProtection="1">
      <alignment horizontal="right" vertical="center"/>
      <protection locked="0"/>
    </xf>
    <xf numFmtId="185" fontId="39" fillId="0" borderId="27" xfId="1" applyNumberFormat="1" applyFont="1" applyFill="1" applyBorder="1" applyAlignment="1" applyProtection="1">
      <alignment horizontal="right" vertical="center"/>
      <protection locked="0"/>
    </xf>
    <xf numFmtId="180" fontId="0" fillId="0" borderId="20" xfId="0" applyNumberFormat="1" applyBorder="1" applyAlignment="1">
      <alignment horizontal="center"/>
    </xf>
    <xf numFmtId="0" fontId="9" fillId="5" borderId="6" xfId="0" applyFont="1" applyFill="1" applyBorder="1" applyAlignment="1">
      <alignment horizontal="distributed" vertical="center" indent="1"/>
    </xf>
    <xf numFmtId="0" fontId="9" fillId="5" borderId="7" xfId="0" applyFont="1" applyFill="1" applyBorder="1" applyAlignment="1">
      <alignment horizontal="distributed" vertical="center" indent="1"/>
    </xf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distributed" vertical="center" wrapText="1" indent="1" shrinkToFit="1"/>
    </xf>
    <xf numFmtId="0" fontId="9" fillId="5" borderId="1" xfId="0" applyFont="1" applyFill="1" applyBorder="1" applyAlignment="1">
      <alignment horizontal="distributed" inden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distributed" vertical="center" indent="1"/>
    </xf>
    <xf numFmtId="0" fontId="9" fillId="5" borderId="18" xfId="0" applyFont="1" applyFill="1" applyBorder="1" applyAlignment="1">
      <alignment horizontal="distributed" vertical="center" indent="1"/>
    </xf>
    <xf numFmtId="0" fontId="9" fillId="5" borderId="10" xfId="0" applyFont="1" applyFill="1" applyBorder="1" applyAlignment="1">
      <alignment horizontal="distributed" vertical="center" indent="1"/>
    </xf>
    <xf numFmtId="0" fontId="9" fillId="5" borderId="9" xfId="0" applyFont="1" applyFill="1" applyBorder="1" applyAlignment="1">
      <alignment horizontal="distributed" vertical="center" indent="1"/>
    </xf>
    <xf numFmtId="0" fontId="9" fillId="5" borderId="19" xfId="0" applyFont="1" applyFill="1" applyBorder="1" applyAlignment="1">
      <alignment horizontal="distributed" vertical="center" indent="1"/>
    </xf>
    <xf numFmtId="0" fontId="9" fillId="5" borderId="16" xfId="0" applyFont="1" applyFill="1" applyBorder="1" applyAlignment="1">
      <alignment horizontal="distributed" vertical="center" inden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180" fontId="0" fillId="0" borderId="20" xfId="1" applyNumberFormat="1" applyFont="1" applyBorder="1" applyAlignment="1">
      <alignment horizontal="center"/>
    </xf>
    <xf numFmtId="176" fontId="0" fillId="0" borderId="1" xfId="0" applyNumberFormat="1" applyBorder="1" applyAlignment="1">
      <alignment horizontal="left" vertical="center"/>
    </xf>
    <xf numFmtId="0" fontId="30" fillId="0" borderId="27" xfId="0" applyFont="1" applyBorder="1" applyAlignment="1" applyProtection="1">
      <alignment horizontal="right" vertical="top"/>
    </xf>
  </cellXfs>
  <cellStyles count="3">
    <cellStyle name="ハイパーリンク" xfId="2" builtinId="8"/>
    <cellStyle name="桁区切り" xfId="1" builtinId="6"/>
    <cellStyle name="標準" xfId="0" builtinId="0"/>
  </cellStyles>
  <dxfs count="52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5336;&#31639;&#12471;&#12540;&#12488; (&#35352;&#20837;&#20363;)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152400</xdr:colOff>
      <xdr:row>13</xdr:row>
      <xdr:rowOff>66675</xdr:rowOff>
    </xdr:from>
    <xdr:to>
      <xdr:col>48</xdr:col>
      <xdr:colOff>273050</xdr:colOff>
      <xdr:row>34</xdr:row>
      <xdr:rowOff>79377</xdr:rowOff>
    </xdr:to>
    <xdr:sp macro="" textlink="">
      <xdr:nvSpPr>
        <xdr:cNvPr id="3" name="正方形/長方形 2"/>
        <xdr:cNvSpPr/>
      </xdr:nvSpPr>
      <xdr:spPr>
        <a:xfrm>
          <a:off x="11363325" y="2362200"/>
          <a:ext cx="2863850" cy="30130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latin typeface="メイリオ" panose="020B0604030504040204" pitchFamily="50" charset="-128"/>
              <a:ea typeface="メイリオ" panose="020B0604030504040204" pitchFamily="50" charset="-128"/>
            </a:rPr>
            <a:t>入力漏れ等がないかよくご確認ください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。なお、収支内訳書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ページ目の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〇雇人費の内訳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〇小作料・賃借料の内訳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〇事業専従者の氏名等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ページ目の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〇収入金額の明細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〇果樹・牛馬等の育成費用の計算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は、直接収支内訳書へご記入ください。</a:t>
          </a:r>
        </a:p>
      </xdr:txBody>
    </xdr:sp>
    <xdr:clientData/>
  </xdr:twoCellAnchor>
  <xdr:twoCellAnchor>
    <xdr:from>
      <xdr:col>1</xdr:col>
      <xdr:colOff>47625</xdr:colOff>
      <xdr:row>0</xdr:row>
      <xdr:rowOff>123825</xdr:rowOff>
    </xdr:from>
    <xdr:to>
      <xdr:col>7</xdr:col>
      <xdr:colOff>1752600</xdr:colOff>
      <xdr:row>7</xdr:row>
      <xdr:rowOff>114299</xdr:rowOff>
    </xdr:to>
    <xdr:sp macro="" textlink="">
      <xdr:nvSpPr>
        <xdr:cNvPr id="2" name="正方形/長方形 1"/>
        <xdr:cNvSpPr/>
      </xdr:nvSpPr>
      <xdr:spPr>
        <a:xfrm>
          <a:off x="200025" y="123825"/>
          <a:ext cx="2895600" cy="13715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この収支内訳書は提出用ではありません。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確定申告で提出される場合は、提出用に転記いただくか、電子申告で入力の際ご活用ください。なお、住民税申告の方は印刷したものを申告書に添付していただけます。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76200</xdr:rowOff>
    </xdr:from>
    <xdr:to>
      <xdr:col>2</xdr:col>
      <xdr:colOff>1781175</xdr:colOff>
      <xdr:row>3</xdr:row>
      <xdr:rowOff>47625</xdr:rowOff>
    </xdr:to>
    <xdr:sp macro="" textlink="">
      <xdr:nvSpPr>
        <xdr:cNvPr id="2" name="正方形/長方形 1"/>
        <xdr:cNvSpPr/>
      </xdr:nvSpPr>
      <xdr:spPr>
        <a:xfrm>
          <a:off x="76200" y="76200"/>
          <a:ext cx="2819400" cy="685800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9526</xdr:rowOff>
    </xdr:from>
    <xdr:to>
      <xdr:col>5</xdr:col>
      <xdr:colOff>1409700</xdr:colOff>
      <xdr:row>2</xdr:row>
      <xdr:rowOff>171450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19099" y="9526"/>
          <a:ext cx="7305676" cy="638174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領収書等を基に、入力してください。入力完了しましたら、収支内訳書（参考）から収支内訳書へ転記してください。</a:t>
          </a:r>
          <a:r>
            <a:rPr kumimoji="1" lang="ja-JP" altLang="en-US" sz="1200" u="sng"/>
            <a:t>作成後は印刷をして</a:t>
          </a:r>
          <a:r>
            <a:rPr kumimoji="1" lang="en-US" altLang="ja-JP" sz="1200" u="sng"/>
            <a:t>7</a:t>
          </a:r>
          <a:r>
            <a:rPr kumimoji="1" lang="ja-JP" altLang="en-US" sz="1200" u="sng"/>
            <a:t>年間保管ください</a:t>
          </a:r>
          <a:r>
            <a:rPr kumimoji="1" lang="ja-JP" altLang="en-US" sz="1200"/>
            <a:t>。（記入例へ）</a:t>
          </a:r>
          <a:endParaRPr kumimoji="1" lang="en-US" altLang="ja-JP" sz="1200"/>
        </a:p>
        <a:p>
          <a:pPr algn="ctr"/>
          <a:endParaRPr kumimoji="1" lang="ja-JP" altLang="en-US" sz="3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</xdr:colOff>
      <xdr:row>3</xdr:row>
      <xdr:rowOff>0</xdr:rowOff>
    </xdr:from>
    <xdr:to>
      <xdr:col>28</xdr:col>
      <xdr:colOff>57151</xdr:colOff>
      <xdr:row>19</xdr:row>
      <xdr:rowOff>76199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950" y="238125"/>
          <a:ext cx="6210300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44824</xdr:colOff>
      <xdr:row>0</xdr:row>
      <xdr:rowOff>593912</xdr:rowOff>
    </xdr:to>
    <xdr:sp macro="" textlink="">
      <xdr:nvSpPr>
        <xdr:cNvPr id="2" name="正方形/長方形 1"/>
        <xdr:cNvSpPr/>
      </xdr:nvSpPr>
      <xdr:spPr>
        <a:xfrm>
          <a:off x="0" y="0"/>
          <a:ext cx="10298206" cy="5939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定額法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平成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19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日以後に取得した減価償却資産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建物、農機具などの一般減価償却資産のみ）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を入力ください。</a:t>
          </a:r>
        </a:p>
      </xdr:txBody>
    </xdr:sp>
    <xdr:clientData/>
  </xdr:twoCellAnchor>
  <xdr:twoCellAnchor>
    <xdr:from>
      <xdr:col>19</xdr:col>
      <xdr:colOff>22411</xdr:colOff>
      <xdr:row>19</xdr:row>
      <xdr:rowOff>112058</xdr:rowOff>
    </xdr:from>
    <xdr:to>
      <xdr:col>27</xdr:col>
      <xdr:colOff>392206</xdr:colOff>
      <xdr:row>24</xdr:row>
      <xdr:rowOff>224116</xdr:rowOff>
    </xdr:to>
    <xdr:sp macro="" textlink="">
      <xdr:nvSpPr>
        <xdr:cNvPr id="4" name="正方形/長方形 3"/>
        <xdr:cNvSpPr/>
      </xdr:nvSpPr>
      <xdr:spPr>
        <a:xfrm>
          <a:off x="16864852" y="5905499"/>
          <a:ext cx="5838266" cy="1288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《</a:t>
          </a:r>
          <a:r>
            <a:rPr kumimoji="1" lang="ja-JP" altLang="en-US" sz="1100"/>
            <a:t>中古資産の耐用年数</a:t>
          </a:r>
          <a:r>
            <a:rPr kumimoji="1" lang="en-US" altLang="ja-JP" sz="1100"/>
            <a:t>》</a:t>
          </a:r>
        </a:p>
        <a:p>
          <a:pPr algn="l"/>
          <a:r>
            <a:rPr kumimoji="1" lang="ja-JP" altLang="en-US" sz="1100"/>
            <a:t>（計算した年数に</a:t>
          </a:r>
          <a:r>
            <a:rPr kumimoji="1" lang="en-US" altLang="ja-JP" sz="1100"/>
            <a:t>1</a:t>
          </a:r>
          <a:r>
            <a:rPr kumimoji="1" lang="ja-JP" altLang="en-US" sz="1100"/>
            <a:t>年未満の端数があるときは、その端数を切り捨てた金額とし、 計算した年数が</a:t>
          </a:r>
          <a:r>
            <a:rPr kumimoji="1" lang="en-US" altLang="ja-JP" sz="1100"/>
            <a:t>2</a:t>
          </a:r>
          <a:r>
            <a:rPr kumimoji="1" lang="ja-JP" altLang="en-US" sz="1100"/>
            <a:t>年に満たない場合には、</a:t>
          </a:r>
          <a:r>
            <a:rPr kumimoji="1" lang="en-US" altLang="ja-JP" sz="1100"/>
            <a:t>2</a:t>
          </a:r>
          <a:r>
            <a:rPr kumimoji="1" lang="ja-JP" altLang="en-US" sz="1100"/>
            <a:t>年とします。）</a:t>
          </a:r>
          <a:endParaRPr kumimoji="1" lang="en-US" altLang="ja-JP" sz="1100"/>
        </a:p>
        <a:p>
          <a:pPr algn="l"/>
          <a:r>
            <a:rPr kumimoji="1" lang="ja-JP" altLang="en-US" sz="1100"/>
            <a:t>法定耐用年数を全部経過したもの ：法定耐用年数</a:t>
          </a:r>
          <a:r>
            <a:rPr kumimoji="1" lang="en-US" altLang="ja-JP" sz="1100"/>
            <a:t>×</a:t>
          </a:r>
          <a:r>
            <a:rPr kumimoji="1" lang="ja-JP" altLang="en-US" sz="1100"/>
            <a:t>２０％</a:t>
          </a:r>
          <a:endParaRPr kumimoji="1" lang="en-US" altLang="ja-JP" sz="1100"/>
        </a:p>
        <a:p>
          <a:pPr algn="l"/>
          <a:r>
            <a:rPr kumimoji="1" lang="ja-JP" altLang="en-US" sz="1100"/>
            <a:t>法定耐用年数を一部経過したもの</a:t>
          </a:r>
          <a:r>
            <a:rPr kumimoji="1" lang="en-US" altLang="ja-JP" sz="1100"/>
            <a:t>:</a:t>
          </a:r>
          <a:r>
            <a:rPr kumimoji="1" lang="ja-JP" altLang="en-US" sz="1100"/>
            <a:t>（法定耐用年数ー経過年数）</a:t>
          </a:r>
          <a:r>
            <a:rPr kumimoji="1" lang="en-US" altLang="ja-JP" sz="1100"/>
            <a:t>+</a:t>
          </a:r>
          <a:r>
            <a:rPr kumimoji="1" lang="ja-JP" altLang="en-US" sz="1100"/>
            <a:t>経過年数</a:t>
          </a:r>
          <a:r>
            <a:rPr kumimoji="1" lang="en-US" altLang="ja-JP" sz="1100"/>
            <a:t>×</a:t>
          </a:r>
          <a:r>
            <a:rPr kumimoji="1" lang="ja-JP" altLang="en-US" sz="1100"/>
            <a:t>２０％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</xdr:colOff>
      <xdr:row>3</xdr:row>
      <xdr:rowOff>0</xdr:rowOff>
    </xdr:from>
    <xdr:to>
      <xdr:col>43</xdr:col>
      <xdr:colOff>57150</xdr:colOff>
      <xdr:row>19</xdr:row>
      <xdr:rowOff>76199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33450"/>
          <a:ext cx="6210300" cy="460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14</xdr:col>
      <xdr:colOff>190500</xdr:colOff>
      <xdr:row>0</xdr:row>
      <xdr:rowOff>526675</xdr:rowOff>
    </xdr:to>
    <xdr:sp macro="" textlink="">
      <xdr:nvSpPr>
        <xdr:cNvPr id="3" name="正方形/長方形 2"/>
        <xdr:cNvSpPr/>
      </xdr:nvSpPr>
      <xdr:spPr>
        <a:xfrm>
          <a:off x="1" y="0"/>
          <a:ext cx="10488705" cy="526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旧定額法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平成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19</a:t>
          </a:r>
          <a:r>
            <a:rPr kumimoji="1" lang="ja-JP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31</a:t>
          </a:r>
          <a:r>
            <a:rPr kumimoji="1" lang="ja-JP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日以前に取得した減価償却資産</a:t>
          </a:r>
          <a:r>
            <a:rPr kumimoji="1" lang="en-US" altLang="ja-JP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en-US" sz="14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建物、農機具などの一般減価償却資産のみ）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を入力ください。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5"/>
  <sheetViews>
    <sheetView showGridLines="0" tabSelected="1" zoomScaleNormal="100" workbookViewId="0">
      <pane xSplit="44" ySplit="14" topLeftCell="AS15" activePane="bottomRight" state="frozen"/>
      <selection pane="topRight" activeCell="AS1" sqref="AS1"/>
      <selection pane="bottomLeft" activeCell="A15" sqref="A15"/>
      <selection pane="bottomRight" activeCell="L4" sqref="L4:T6"/>
    </sheetView>
  </sheetViews>
  <sheetFormatPr defaultRowHeight="18.75"/>
  <cols>
    <col min="1" max="1" width="2" style="95" customWidth="1"/>
    <col min="2" max="2" width="2.375" style="95" customWidth="1"/>
    <col min="3" max="3" width="2.75" style="95" customWidth="1"/>
    <col min="4" max="4" width="4" style="95" customWidth="1"/>
    <col min="5" max="5" width="5.625" style="95" hidden="1" customWidth="1"/>
    <col min="6" max="6" width="3.75" style="95" customWidth="1"/>
    <col min="7" max="7" width="2.75" style="95" customWidth="1"/>
    <col min="8" max="8" width="23.75" style="95" customWidth="1"/>
    <col min="9" max="10" width="2.375" style="95" customWidth="1"/>
    <col min="11" max="11" width="5.625" style="95" customWidth="1"/>
    <col min="12" max="12" width="1.875" style="95" customWidth="1"/>
    <col min="13" max="13" width="3.125" style="95" customWidth="1"/>
    <col min="14" max="14" width="2.75" style="95" customWidth="1"/>
    <col min="15" max="15" width="3.625" style="95" customWidth="1"/>
    <col min="16" max="16" width="13.375" style="95" customWidth="1"/>
    <col min="17" max="17" width="3.125" style="95" customWidth="1"/>
    <col min="18" max="18" width="3.625" style="95" customWidth="1"/>
    <col min="19" max="19" width="1.125" style="95" customWidth="1"/>
    <col min="20" max="20" width="3.625" style="95" customWidth="1"/>
    <col min="21" max="21" width="4.875" style="95" customWidth="1"/>
    <col min="22" max="22" width="0.75" style="95" customWidth="1"/>
    <col min="23" max="23" width="2.375" style="95" customWidth="1"/>
    <col min="24" max="24" width="3.625" style="95" customWidth="1"/>
    <col min="25" max="25" width="2.375" style="95" customWidth="1"/>
    <col min="26" max="26" width="2.875" style="95" customWidth="1"/>
    <col min="27" max="27" width="5" style="95" customWidth="1"/>
    <col min="28" max="28" width="3.5" style="95" customWidth="1"/>
    <col min="29" max="29" width="3" style="95" customWidth="1"/>
    <col min="30" max="30" width="1.75" style="95" customWidth="1"/>
    <col min="31" max="31" width="1.25" style="95" customWidth="1"/>
    <col min="32" max="32" width="0.125" style="95" customWidth="1"/>
    <col min="33" max="33" width="2.75" style="95" customWidth="1"/>
    <col min="34" max="34" width="3.375" style="95" customWidth="1"/>
    <col min="35" max="35" width="1.75" style="95" customWidth="1"/>
    <col min="36" max="36" width="2.625" style="95" customWidth="1"/>
    <col min="37" max="38" width="2.25" style="95" customWidth="1"/>
    <col min="39" max="39" width="2.125" style="95" customWidth="1"/>
    <col min="40" max="40" width="2.25" style="95" customWidth="1"/>
    <col min="41" max="41" width="2" style="95" customWidth="1"/>
    <col min="42" max="42" width="2.25" style="95" customWidth="1"/>
    <col min="43" max="43" width="2.125" style="95" customWidth="1"/>
    <col min="44" max="44" width="1.875" style="95" customWidth="1"/>
    <col min="45" max="256" width="9" style="95"/>
    <col min="257" max="257" width="2" style="95" customWidth="1"/>
    <col min="258" max="258" width="2.375" style="95" customWidth="1"/>
    <col min="259" max="259" width="2.75" style="95" customWidth="1"/>
    <col min="260" max="260" width="4" style="95" customWidth="1"/>
    <col min="261" max="261" width="0" style="95" hidden="1" customWidth="1"/>
    <col min="262" max="262" width="3.75" style="95" customWidth="1"/>
    <col min="263" max="263" width="2.75" style="95" customWidth="1"/>
    <col min="264" max="264" width="23.75" style="95" customWidth="1"/>
    <col min="265" max="266" width="2.375" style="95" customWidth="1"/>
    <col min="267" max="267" width="5.625" style="95" customWidth="1"/>
    <col min="268" max="268" width="1.875" style="95" customWidth="1"/>
    <col min="269" max="269" width="3.125" style="95" customWidth="1"/>
    <col min="270" max="270" width="2.75" style="95" customWidth="1"/>
    <col min="271" max="271" width="3.625" style="95" customWidth="1"/>
    <col min="272" max="272" width="13.375" style="95" customWidth="1"/>
    <col min="273" max="273" width="3.125" style="95" customWidth="1"/>
    <col min="274" max="274" width="3.625" style="95" customWidth="1"/>
    <col min="275" max="275" width="1.125" style="95" customWidth="1"/>
    <col min="276" max="276" width="3.625" style="95" customWidth="1"/>
    <col min="277" max="277" width="4.875" style="95" customWidth="1"/>
    <col min="278" max="278" width="0.75" style="95" customWidth="1"/>
    <col min="279" max="279" width="2.375" style="95" customWidth="1"/>
    <col min="280" max="280" width="3.625" style="95" customWidth="1"/>
    <col min="281" max="281" width="2.375" style="95" customWidth="1"/>
    <col min="282" max="282" width="2.875" style="95" customWidth="1"/>
    <col min="283" max="283" width="5" style="95" customWidth="1"/>
    <col min="284" max="284" width="3.5" style="95" customWidth="1"/>
    <col min="285" max="285" width="3" style="95" customWidth="1"/>
    <col min="286" max="286" width="1.75" style="95" customWidth="1"/>
    <col min="287" max="287" width="1.25" style="95" customWidth="1"/>
    <col min="288" max="288" width="0.125" style="95" customWidth="1"/>
    <col min="289" max="289" width="2.75" style="95" customWidth="1"/>
    <col min="290" max="290" width="3.375" style="95" customWidth="1"/>
    <col min="291" max="291" width="1.75" style="95" customWidth="1"/>
    <col min="292" max="292" width="2.625" style="95" customWidth="1"/>
    <col min="293" max="294" width="2.25" style="95" customWidth="1"/>
    <col min="295" max="295" width="2.125" style="95" customWidth="1"/>
    <col min="296" max="296" width="2.25" style="95" customWidth="1"/>
    <col min="297" max="297" width="2" style="95" customWidth="1"/>
    <col min="298" max="298" width="2.25" style="95" customWidth="1"/>
    <col min="299" max="299" width="2.125" style="95" customWidth="1"/>
    <col min="300" max="300" width="1.875" style="95" customWidth="1"/>
    <col min="301" max="512" width="9" style="95"/>
    <col min="513" max="513" width="2" style="95" customWidth="1"/>
    <col min="514" max="514" width="2.375" style="95" customWidth="1"/>
    <col min="515" max="515" width="2.75" style="95" customWidth="1"/>
    <col min="516" max="516" width="4" style="95" customWidth="1"/>
    <col min="517" max="517" width="0" style="95" hidden="1" customWidth="1"/>
    <col min="518" max="518" width="3.75" style="95" customWidth="1"/>
    <col min="519" max="519" width="2.75" style="95" customWidth="1"/>
    <col min="520" max="520" width="23.75" style="95" customWidth="1"/>
    <col min="521" max="522" width="2.375" style="95" customWidth="1"/>
    <col min="523" max="523" width="5.625" style="95" customWidth="1"/>
    <col min="524" max="524" width="1.875" style="95" customWidth="1"/>
    <col min="525" max="525" width="3.125" style="95" customWidth="1"/>
    <col min="526" max="526" width="2.75" style="95" customWidth="1"/>
    <col min="527" max="527" width="3.625" style="95" customWidth="1"/>
    <col min="528" max="528" width="13.375" style="95" customWidth="1"/>
    <col min="529" max="529" width="3.125" style="95" customWidth="1"/>
    <col min="530" max="530" width="3.625" style="95" customWidth="1"/>
    <col min="531" max="531" width="1.125" style="95" customWidth="1"/>
    <col min="532" max="532" width="3.625" style="95" customWidth="1"/>
    <col min="533" max="533" width="4.875" style="95" customWidth="1"/>
    <col min="534" max="534" width="0.75" style="95" customWidth="1"/>
    <col min="535" max="535" width="2.375" style="95" customWidth="1"/>
    <col min="536" max="536" width="3.625" style="95" customWidth="1"/>
    <col min="537" max="537" width="2.375" style="95" customWidth="1"/>
    <col min="538" max="538" width="2.875" style="95" customWidth="1"/>
    <col min="539" max="539" width="5" style="95" customWidth="1"/>
    <col min="540" max="540" width="3.5" style="95" customWidth="1"/>
    <col min="541" max="541" width="3" style="95" customWidth="1"/>
    <col min="542" max="542" width="1.75" style="95" customWidth="1"/>
    <col min="543" max="543" width="1.25" style="95" customWidth="1"/>
    <col min="544" max="544" width="0.125" style="95" customWidth="1"/>
    <col min="545" max="545" width="2.75" style="95" customWidth="1"/>
    <col min="546" max="546" width="3.375" style="95" customWidth="1"/>
    <col min="547" max="547" width="1.75" style="95" customWidth="1"/>
    <col min="548" max="548" width="2.625" style="95" customWidth="1"/>
    <col min="549" max="550" width="2.25" style="95" customWidth="1"/>
    <col min="551" max="551" width="2.125" style="95" customWidth="1"/>
    <col min="552" max="552" width="2.25" style="95" customWidth="1"/>
    <col min="553" max="553" width="2" style="95" customWidth="1"/>
    <col min="554" max="554" width="2.25" style="95" customWidth="1"/>
    <col min="555" max="555" width="2.125" style="95" customWidth="1"/>
    <col min="556" max="556" width="1.875" style="95" customWidth="1"/>
    <col min="557" max="768" width="9" style="95"/>
    <col min="769" max="769" width="2" style="95" customWidth="1"/>
    <col min="770" max="770" width="2.375" style="95" customWidth="1"/>
    <col min="771" max="771" width="2.75" style="95" customWidth="1"/>
    <col min="772" max="772" width="4" style="95" customWidth="1"/>
    <col min="773" max="773" width="0" style="95" hidden="1" customWidth="1"/>
    <col min="774" max="774" width="3.75" style="95" customWidth="1"/>
    <col min="775" max="775" width="2.75" style="95" customWidth="1"/>
    <col min="776" max="776" width="23.75" style="95" customWidth="1"/>
    <col min="777" max="778" width="2.375" style="95" customWidth="1"/>
    <col min="779" max="779" width="5.625" style="95" customWidth="1"/>
    <col min="780" max="780" width="1.875" style="95" customWidth="1"/>
    <col min="781" max="781" width="3.125" style="95" customWidth="1"/>
    <col min="782" max="782" width="2.75" style="95" customWidth="1"/>
    <col min="783" max="783" width="3.625" style="95" customWidth="1"/>
    <col min="784" max="784" width="13.375" style="95" customWidth="1"/>
    <col min="785" max="785" width="3.125" style="95" customWidth="1"/>
    <col min="786" max="786" width="3.625" style="95" customWidth="1"/>
    <col min="787" max="787" width="1.125" style="95" customWidth="1"/>
    <col min="788" max="788" width="3.625" style="95" customWidth="1"/>
    <col min="789" max="789" width="4.875" style="95" customWidth="1"/>
    <col min="790" max="790" width="0.75" style="95" customWidth="1"/>
    <col min="791" max="791" width="2.375" style="95" customWidth="1"/>
    <col min="792" max="792" width="3.625" style="95" customWidth="1"/>
    <col min="793" max="793" width="2.375" style="95" customWidth="1"/>
    <col min="794" max="794" width="2.875" style="95" customWidth="1"/>
    <col min="795" max="795" width="5" style="95" customWidth="1"/>
    <col min="796" max="796" width="3.5" style="95" customWidth="1"/>
    <col min="797" max="797" width="3" style="95" customWidth="1"/>
    <col min="798" max="798" width="1.75" style="95" customWidth="1"/>
    <col min="799" max="799" width="1.25" style="95" customWidth="1"/>
    <col min="800" max="800" width="0.125" style="95" customWidth="1"/>
    <col min="801" max="801" width="2.75" style="95" customWidth="1"/>
    <col min="802" max="802" width="3.375" style="95" customWidth="1"/>
    <col min="803" max="803" width="1.75" style="95" customWidth="1"/>
    <col min="804" max="804" width="2.625" style="95" customWidth="1"/>
    <col min="805" max="806" width="2.25" style="95" customWidth="1"/>
    <col min="807" max="807" width="2.125" style="95" customWidth="1"/>
    <col min="808" max="808" width="2.25" style="95" customWidth="1"/>
    <col min="809" max="809" width="2" style="95" customWidth="1"/>
    <col min="810" max="810" width="2.25" style="95" customWidth="1"/>
    <col min="811" max="811" width="2.125" style="95" customWidth="1"/>
    <col min="812" max="812" width="1.875" style="95" customWidth="1"/>
    <col min="813" max="1024" width="9" style="95"/>
    <col min="1025" max="1025" width="2" style="95" customWidth="1"/>
    <col min="1026" max="1026" width="2.375" style="95" customWidth="1"/>
    <col min="1027" max="1027" width="2.75" style="95" customWidth="1"/>
    <col min="1028" max="1028" width="4" style="95" customWidth="1"/>
    <col min="1029" max="1029" width="0" style="95" hidden="1" customWidth="1"/>
    <col min="1030" max="1030" width="3.75" style="95" customWidth="1"/>
    <col min="1031" max="1031" width="2.75" style="95" customWidth="1"/>
    <col min="1032" max="1032" width="23.75" style="95" customWidth="1"/>
    <col min="1033" max="1034" width="2.375" style="95" customWidth="1"/>
    <col min="1035" max="1035" width="5.625" style="95" customWidth="1"/>
    <col min="1036" max="1036" width="1.875" style="95" customWidth="1"/>
    <col min="1037" max="1037" width="3.125" style="95" customWidth="1"/>
    <col min="1038" max="1038" width="2.75" style="95" customWidth="1"/>
    <col min="1039" max="1039" width="3.625" style="95" customWidth="1"/>
    <col min="1040" max="1040" width="13.375" style="95" customWidth="1"/>
    <col min="1041" max="1041" width="3.125" style="95" customWidth="1"/>
    <col min="1042" max="1042" width="3.625" style="95" customWidth="1"/>
    <col min="1043" max="1043" width="1.125" style="95" customWidth="1"/>
    <col min="1044" max="1044" width="3.625" style="95" customWidth="1"/>
    <col min="1045" max="1045" width="4.875" style="95" customWidth="1"/>
    <col min="1046" max="1046" width="0.75" style="95" customWidth="1"/>
    <col min="1047" max="1047" width="2.375" style="95" customWidth="1"/>
    <col min="1048" max="1048" width="3.625" style="95" customWidth="1"/>
    <col min="1049" max="1049" width="2.375" style="95" customWidth="1"/>
    <col min="1050" max="1050" width="2.875" style="95" customWidth="1"/>
    <col min="1051" max="1051" width="5" style="95" customWidth="1"/>
    <col min="1052" max="1052" width="3.5" style="95" customWidth="1"/>
    <col min="1053" max="1053" width="3" style="95" customWidth="1"/>
    <col min="1054" max="1054" width="1.75" style="95" customWidth="1"/>
    <col min="1055" max="1055" width="1.25" style="95" customWidth="1"/>
    <col min="1056" max="1056" width="0.125" style="95" customWidth="1"/>
    <col min="1057" max="1057" width="2.75" style="95" customWidth="1"/>
    <col min="1058" max="1058" width="3.375" style="95" customWidth="1"/>
    <col min="1059" max="1059" width="1.75" style="95" customWidth="1"/>
    <col min="1060" max="1060" width="2.625" style="95" customWidth="1"/>
    <col min="1061" max="1062" width="2.25" style="95" customWidth="1"/>
    <col min="1063" max="1063" width="2.125" style="95" customWidth="1"/>
    <col min="1064" max="1064" width="2.25" style="95" customWidth="1"/>
    <col min="1065" max="1065" width="2" style="95" customWidth="1"/>
    <col min="1066" max="1066" width="2.25" style="95" customWidth="1"/>
    <col min="1067" max="1067" width="2.125" style="95" customWidth="1"/>
    <col min="1068" max="1068" width="1.875" style="95" customWidth="1"/>
    <col min="1069" max="1280" width="9" style="95"/>
    <col min="1281" max="1281" width="2" style="95" customWidth="1"/>
    <col min="1282" max="1282" width="2.375" style="95" customWidth="1"/>
    <col min="1283" max="1283" width="2.75" style="95" customWidth="1"/>
    <col min="1284" max="1284" width="4" style="95" customWidth="1"/>
    <col min="1285" max="1285" width="0" style="95" hidden="1" customWidth="1"/>
    <col min="1286" max="1286" width="3.75" style="95" customWidth="1"/>
    <col min="1287" max="1287" width="2.75" style="95" customWidth="1"/>
    <col min="1288" max="1288" width="23.75" style="95" customWidth="1"/>
    <col min="1289" max="1290" width="2.375" style="95" customWidth="1"/>
    <col min="1291" max="1291" width="5.625" style="95" customWidth="1"/>
    <col min="1292" max="1292" width="1.875" style="95" customWidth="1"/>
    <col min="1293" max="1293" width="3.125" style="95" customWidth="1"/>
    <col min="1294" max="1294" width="2.75" style="95" customWidth="1"/>
    <col min="1295" max="1295" width="3.625" style="95" customWidth="1"/>
    <col min="1296" max="1296" width="13.375" style="95" customWidth="1"/>
    <col min="1297" max="1297" width="3.125" style="95" customWidth="1"/>
    <col min="1298" max="1298" width="3.625" style="95" customWidth="1"/>
    <col min="1299" max="1299" width="1.125" style="95" customWidth="1"/>
    <col min="1300" max="1300" width="3.625" style="95" customWidth="1"/>
    <col min="1301" max="1301" width="4.875" style="95" customWidth="1"/>
    <col min="1302" max="1302" width="0.75" style="95" customWidth="1"/>
    <col min="1303" max="1303" width="2.375" style="95" customWidth="1"/>
    <col min="1304" max="1304" width="3.625" style="95" customWidth="1"/>
    <col min="1305" max="1305" width="2.375" style="95" customWidth="1"/>
    <col min="1306" max="1306" width="2.875" style="95" customWidth="1"/>
    <col min="1307" max="1307" width="5" style="95" customWidth="1"/>
    <col min="1308" max="1308" width="3.5" style="95" customWidth="1"/>
    <col min="1309" max="1309" width="3" style="95" customWidth="1"/>
    <col min="1310" max="1310" width="1.75" style="95" customWidth="1"/>
    <col min="1311" max="1311" width="1.25" style="95" customWidth="1"/>
    <col min="1312" max="1312" width="0.125" style="95" customWidth="1"/>
    <col min="1313" max="1313" width="2.75" style="95" customWidth="1"/>
    <col min="1314" max="1314" width="3.375" style="95" customWidth="1"/>
    <col min="1315" max="1315" width="1.75" style="95" customWidth="1"/>
    <col min="1316" max="1316" width="2.625" style="95" customWidth="1"/>
    <col min="1317" max="1318" width="2.25" style="95" customWidth="1"/>
    <col min="1319" max="1319" width="2.125" style="95" customWidth="1"/>
    <col min="1320" max="1320" width="2.25" style="95" customWidth="1"/>
    <col min="1321" max="1321" width="2" style="95" customWidth="1"/>
    <col min="1322" max="1322" width="2.25" style="95" customWidth="1"/>
    <col min="1323" max="1323" width="2.125" style="95" customWidth="1"/>
    <col min="1324" max="1324" width="1.875" style="95" customWidth="1"/>
    <col min="1325" max="1536" width="9" style="95"/>
    <col min="1537" max="1537" width="2" style="95" customWidth="1"/>
    <col min="1538" max="1538" width="2.375" style="95" customWidth="1"/>
    <col min="1539" max="1539" width="2.75" style="95" customWidth="1"/>
    <col min="1540" max="1540" width="4" style="95" customWidth="1"/>
    <col min="1541" max="1541" width="0" style="95" hidden="1" customWidth="1"/>
    <col min="1542" max="1542" width="3.75" style="95" customWidth="1"/>
    <col min="1543" max="1543" width="2.75" style="95" customWidth="1"/>
    <col min="1544" max="1544" width="23.75" style="95" customWidth="1"/>
    <col min="1545" max="1546" width="2.375" style="95" customWidth="1"/>
    <col min="1547" max="1547" width="5.625" style="95" customWidth="1"/>
    <col min="1548" max="1548" width="1.875" style="95" customWidth="1"/>
    <col min="1549" max="1549" width="3.125" style="95" customWidth="1"/>
    <col min="1550" max="1550" width="2.75" style="95" customWidth="1"/>
    <col min="1551" max="1551" width="3.625" style="95" customWidth="1"/>
    <col min="1552" max="1552" width="13.375" style="95" customWidth="1"/>
    <col min="1553" max="1553" width="3.125" style="95" customWidth="1"/>
    <col min="1554" max="1554" width="3.625" style="95" customWidth="1"/>
    <col min="1555" max="1555" width="1.125" style="95" customWidth="1"/>
    <col min="1556" max="1556" width="3.625" style="95" customWidth="1"/>
    <col min="1557" max="1557" width="4.875" style="95" customWidth="1"/>
    <col min="1558" max="1558" width="0.75" style="95" customWidth="1"/>
    <col min="1559" max="1559" width="2.375" style="95" customWidth="1"/>
    <col min="1560" max="1560" width="3.625" style="95" customWidth="1"/>
    <col min="1561" max="1561" width="2.375" style="95" customWidth="1"/>
    <col min="1562" max="1562" width="2.875" style="95" customWidth="1"/>
    <col min="1563" max="1563" width="5" style="95" customWidth="1"/>
    <col min="1564" max="1564" width="3.5" style="95" customWidth="1"/>
    <col min="1565" max="1565" width="3" style="95" customWidth="1"/>
    <col min="1566" max="1566" width="1.75" style="95" customWidth="1"/>
    <col min="1567" max="1567" width="1.25" style="95" customWidth="1"/>
    <col min="1568" max="1568" width="0.125" style="95" customWidth="1"/>
    <col min="1569" max="1569" width="2.75" style="95" customWidth="1"/>
    <col min="1570" max="1570" width="3.375" style="95" customWidth="1"/>
    <col min="1571" max="1571" width="1.75" style="95" customWidth="1"/>
    <col min="1572" max="1572" width="2.625" style="95" customWidth="1"/>
    <col min="1573" max="1574" width="2.25" style="95" customWidth="1"/>
    <col min="1575" max="1575" width="2.125" style="95" customWidth="1"/>
    <col min="1576" max="1576" width="2.25" style="95" customWidth="1"/>
    <col min="1577" max="1577" width="2" style="95" customWidth="1"/>
    <col min="1578" max="1578" width="2.25" style="95" customWidth="1"/>
    <col min="1579" max="1579" width="2.125" style="95" customWidth="1"/>
    <col min="1580" max="1580" width="1.875" style="95" customWidth="1"/>
    <col min="1581" max="1792" width="9" style="95"/>
    <col min="1793" max="1793" width="2" style="95" customWidth="1"/>
    <col min="1794" max="1794" width="2.375" style="95" customWidth="1"/>
    <col min="1795" max="1795" width="2.75" style="95" customWidth="1"/>
    <col min="1796" max="1796" width="4" style="95" customWidth="1"/>
    <col min="1797" max="1797" width="0" style="95" hidden="1" customWidth="1"/>
    <col min="1798" max="1798" width="3.75" style="95" customWidth="1"/>
    <col min="1799" max="1799" width="2.75" style="95" customWidth="1"/>
    <col min="1800" max="1800" width="23.75" style="95" customWidth="1"/>
    <col min="1801" max="1802" width="2.375" style="95" customWidth="1"/>
    <col min="1803" max="1803" width="5.625" style="95" customWidth="1"/>
    <col min="1804" max="1804" width="1.875" style="95" customWidth="1"/>
    <col min="1805" max="1805" width="3.125" style="95" customWidth="1"/>
    <col min="1806" max="1806" width="2.75" style="95" customWidth="1"/>
    <col min="1807" max="1807" width="3.625" style="95" customWidth="1"/>
    <col min="1808" max="1808" width="13.375" style="95" customWidth="1"/>
    <col min="1809" max="1809" width="3.125" style="95" customWidth="1"/>
    <col min="1810" max="1810" width="3.625" style="95" customWidth="1"/>
    <col min="1811" max="1811" width="1.125" style="95" customWidth="1"/>
    <col min="1812" max="1812" width="3.625" style="95" customWidth="1"/>
    <col min="1813" max="1813" width="4.875" style="95" customWidth="1"/>
    <col min="1814" max="1814" width="0.75" style="95" customWidth="1"/>
    <col min="1815" max="1815" width="2.375" style="95" customWidth="1"/>
    <col min="1816" max="1816" width="3.625" style="95" customWidth="1"/>
    <col min="1817" max="1817" width="2.375" style="95" customWidth="1"/>
    <col min="1818" max="1818" width="2.875" style="95" customWidth="1"/>
    <col min="1819" max="1819" width="5" style="95" customWidth="1"/>
    <col min="1820" max="1820" width="3.5" style="95" customWidth="1"/>
    <col min="1821" max="1821" width="3" style="95" customWidth="1"/>
    <col min="1822" max="1822" width="1.75" style="95" customWidth="1"/>
    <col min="1823" max="1823" width="1.25" style="95" customWidth="1"/>
    <col min="1824" max="1824" width="0.125" style="95" customWidth="1"/>
    <col min="1825" max="1825" width="2.75" style="95" customWidth="1"/>
    <col min="1826" max="1826" width="3.375" style="95" customWidth="1"/>
    <col min="1827" max="1827" width="1.75" style="95" customWidth="1"/>
    <col min="1828" max="1828" width="2.625" style="95" customWidth="1"/>
    <col min="1829" max="1830" width="2.25" style="95" customWidth="1"/>
    <col min="1831" max="1831" width="2.125" style="95" customWidth="1"/>
    <col min="1832" max="1832" width="2.25" style="95" customWidth="1"/>
    <col min="1833" max="1833" width="2" style="95" customWidth="1"/>
    <col min="1834" max="1834" width="2.25" style="95" customWidth="1"/>
    <col min="1835" max="1835" width="2.125" style="95" customWidth="1"/>
    <col min="1836" max="1836" width="1.875" style="95" customWidth="1"/>
    <col min="1837" max="2048" width="9" style="95"/>
    <col min="2049" max="2049" width="2" style="95" customWidth="1"/>
    <col min="2050" max="2050" width="2.375" style="95" customWidth="1"/>
    <col min="2051" max="2051" width="2.75" style="95" customWidth="1"/>
    <col min="2052" max="2052" width="4" style="95" customWidth="1"/>
    <col min="2053" max="2053" width="0" style="95" hidden="1" customWidth="1"/>
    <col min="2054" max="2054" width="3.75" style="95" customWidth="1"/>
    <col min="2055" max="2055" width="2.75" style="95" customWidth="1"/>
    <col min="2056" max="2056" width="23.75" style="95" customWidth="1"/>
    <col min="2057" max="2058" width="2.375" style="95" customWidth="1"/>
    <col min="2059" max="2059" width="5.625" style="95" customWidth="1"/>
    <col min="2060" max="2060" width="1.875" style="95" customWidth="1"/>
    <col min="2061" max="2061" width="3.125" style="95" customWidth="1"/>
    <col min="2062" max="2062" width="2.75" style="95" customWidth="1"/>
    <col min="2063" max="2063" width="3.625" style="95" customWidth="1"/>
    <col min="2064" max="2064" width="13.375" style="95" customWidth="1"/>
    <col min="2065" max="2065" width="3.125" style="95" customWidth="1"/>
    <col min="2066" max="2066" width="3.625" style="95" customWidth="1"/>
    <col min="2067" max="2067" width="1.125" style="95" customWidth="1"/>
    <col min="2068" max="2068" width="3.625" style="95" customWidth="1"/>
    <col min="2069" max="2069" width="4.875" style="95" customWidth="1"/>
    <col min="2070" max="2070" width="0.75" style="95" customWidth="1"/>
    <col min="2071" max="2071" width="2.375" style="95" customWidth="1"/>
    <col min="2072" max="2072" width="3.625" style="95" customWidth="1"/>
    <col min="2073" max="2073" width="2.375" style="95" customWidth="1"/>
    <col min="2074" max="2074" width="2.875" style="95" customWidth="1"/>
    <col min="2075" max="2075" width="5" style="95" customWidth="1"/>
    <col min="2076" max="2076" width="3.5" style="95" customWidth="1"/>
    <col min="2077" max="2077" width="3" style="95" customWidth="1"/>
    <col min="2078" max="2078" width="1.75" style="95" customWidth="1"/>
    <col min="2079" max="2079" width="1.25" style="95" customWidth="1"/>
    <col min="2080" max="2080" width="0.125" style="95" customWidth="1"/>
    <col min="2081" max="2081" width="2.75" style="95" customWidth="1"/>
    <col min="2082" max="2082" width="3.375" style="95" customWidth="1"/>
    <col min="2083" max="2083" width="1.75" style="95" customWidth="1"/>
    <col min="2084" max="2084" width="2.625" style="95" customWidth="1"/>
    <col min="2085" max="2086" width="2.25" style="95" customWidth="1"/>
    <col min="2087" max="2087" width="2.125" style="95" customWidth="1"/>
    <col min="2088" max="2088" width="2.25" style="95" customWidth="1"/>
    <col min="2089" max="2089" width="2" style="95" customWidth="1"/>
    <col min="2090" max="2090" width="2.25" style="95" customWidth="1"/>
    <col min="2091" max="2091" width="2.125" style="95" customWidth="1"/>
    <col min="2092" max="2092" width="1.875" style="95" customWidth="1"/>
    <col min="2093" max="2304" width="9" style="95"/>
    <col min="2305" max="2305" width="2" style="95" customWidth="1"/>
    <col min="2306" max="2306" width="2.375" style="95" customWidth="1"/>
    <col min="2307" max="2307" width="2.75" style="95" customWidth="1"/>
    <col min="2308" max="2308" width="4" style="95" customWidth="1"/>
    <col min="2309" max="2309" width="0" style="95" hidden="1" customWidth="1"/>
    <col min="2310" max="2310" width="3.75" style="95" customWidth="1"/>
    <col min="2311" max="2311" width="2.75" style="95" customWidth="1"/>
    <col min="2312" max="2312" width="23.75" style="95" customWidth="1"/>
    <col min="2313" max="2314" width="2.375" style="95" customWidth="1"/>
    <col min="2315" max="2315" width="5.625" style="95" customWidth="1"/>
    <col min="2316" max="2316" width="1.875" style="95" customWidth="1"/>
    <col min="2317" max="2317" width="3.125" style="95" customWidth="1"/>
    <col min="2318" max="2318" width="2.75" style="95" customWidth="1"/>
    <col min="2319" max="2319" width="3.625" style="95" customWidth="1"/>
    <col min="2320" max="2320" width="13.375" style="95" customWidth="1"/>
    <col min="2321" max="2321" width="3.125" style="95" customWidth="1"/>
    <col min="2322" max="2322" width="3.625" style="95" customWidth="1"/>
    <col min="2323" max="2323" width="1.125" style="95" customWidth="1"/>
    <col min="2324" max="2324" width="3.625" style="95" customWidth="1"/>
    <col min="2325" max="2325" width="4.875" style="95" customWidth="1"/>
    <col min="2326" max="2326" width="0.75" style="95" customWidth="1"/>
    <col min="2327" max="2327" width="2.375" style="95" customWidth="1"/>
    <col min="2328" max="2328" width="3.625" style="95" customWidth="1"/>
    <col min="2329" max="2329" width="2.375" style="95" customWidth="1"/>
    <col min="2330" max="2330" width="2.875" style="95" customWidth="1"/>
    <col min="2331" max="2331" width="5" style="95" customWidth="1"/>
    <col min="2332" max="2332" width="3.5" style="95" customWidth="1"/>
    <col min="2333" max="2333" width="3" style="95" customWidth="1"/>
    <col min="2334" max="2334" width="1.75" style="95" customWidth="1"/>
    <col min="2335" max="2335" width="1.25" style="95" customWidth="1"/>
    <col min="2336" max="2336" width="0.125" style="95" customWidth="1"/>
    <col min="2337" max="2337" width="2.75" style="95" customWidth="1"/>
    <col min="2338" max="2338" width="3.375" style="95" customWidth="1"/>
    <col min="2339" max="2339" width="1.75" style="95" customWidth="1"/>
    <col min="2340" max="2340" width="2.625" style="95" customWidth="1"/>
    <col min="2341" max="2342" width="2.25" style="95" customWidth="1"/>
    <col min="2343" max="2343" width="2.125" style="95" customWidth="1"/>
    <col min="2344" max="2344" width="2.25" style="95" customWidth="1"/>
    <col min="2345" max="2345" width="2" style="95" customWidth="1"/>
    <col min="2346" max="2346" width="2.25" style="95" customWidth="1"/>
    <col min="2347" max="2347" width="2.125" style="95" customWidth="1"/>
    <col min="2348" max="2348" width="1.875" style="95" customWidth="1"/>
    <col min="2349" max="2560" width="9" style="95"/>
    <col min="2561" max="2561" width="2" style="95" customWidth="1"/>
    <col min="2562" max="2562" width="2.375" style="95" customWidth="1"/>
    <col min="2563" max="2563" width="2.75" style="95" customWidth="1"/>
    <col min="2564" max="2564" width="4" style="95" customWidth="1"/>
    <col min="2565" max="2565" width="0" style="95" hidden="1" customWidth="1"/>
    <col min="2566" max="2566" width="3.75" style="95" customWidth="1"/>
    <col min="2567" max="2567" width="2.75" style="95" customWidth="1"/>
    <col min="2568" max="2568" width="23.75" style="95" customWidth="1"/>
    <col min="2569" max="2570" width="2.375" style="95" customWidth="1"/>
    <col min="2571" max="2571" width="5.625" style="95" customWidth="1"/>
    <col min="2572" max="2572" width="1.875" style="95" customWidth="1"/>
    <col min="2573" max="2573" width="3.125" style="95" customWidth="1"/>
    <col min="2574" max="2574" width="2.75" style="95" customWidth="1"/>
    <col min="2575" max="2575" width="3.625" style="95" customWidth="1"/>
    <col min="2576" max="2576" width="13.375" style="95" customWidth="1"/>
    <col min="2577" max="2577" width="3.125" style="95" customWidth="1"/>
    <col min="2578" max="2578" width="3.625" style="95" customWidth="1"/>
    <col min="2579" max="2579" width="1.125" style="95" customWidth="1"/>
    <col min="2580" max="2580" width="3.625" style="95" customWidth="1"/>
    <col min="2581" max="2581" width="4.875" style="95" customWidth="1"/>
    <col min="2582" max="2582" width="0.75" style="95" customWidth="1"/>
    <col min="2583" max="2583" width="2.375" style="95" customWidth="1"/>
    <col min="2584" max="2584" width="3.625" style="95" customWidth="1"/>
    <col min="2585" max="2585" width="2.375" style="95" customWidth="1"/>
    <col min="2586" max="2586" width="2.875" style="95" customWidth="1"/>
    <col min="2587" max="2587" width="5" style="95" customWidth="1"/>
    <col min="2588" max="2588" width="3.5" style="95" customWidth="1"/>
    <col min="2589" max="2589" width="3" style="95" customWidth="1"/>
    <col min="2590" max="2590" width="1.75" style="95" customWidth="1"/>
    <col min="2591" max="2591" width="1.25" style="95" customWidth="1"/>
    <col min="2592" max="2592" width="0.125" style="95" customWidth="1"/>
    <col min="2593" max="2593" width="2.75" style="95" customWidth="1"/>
    <col min="2594" max="2594" width="3.375" style="95" customWidth="1"/>
    <col min="2595" max="2595" width="1.75" style="95" customWidth="1"/>
    <col min="2596" max="2596" width="2.625" style="95" customWidth="1"/>
    <col min="2597" max="2598" width="2.25" style="95" customWidth="1"/>
    <col min="2599" max="2599" width="2.125" style="95" customWidth="1"/>
    <col min="2600" max="2600" width="2.25" style="95" customWidth="1"/>
    <col min="2601" max="2601" width="2" style="95" customWidth="1"/>
    <col min="2602" max="2602" width="2.25" style="95" customWidth="1"/>
    <col min="2603" max="2603" width="2.125" style="95" customWidth="1"/>
    <col min="2604" max="2604" width="1.875" style="95" customWidth="1"/>
    <col min="2605" max="2816" width="9" style="95"/>
    <col min="2817" max="2817" width="2" style="95" customWidth="1"/>
    <col min="2818" max="2818" width="2.375" style="95" customWidth="1"/>
    <col min="2819" max="2819" width="2.75" style="95" customWidth="1"/>
    <col min="2820" max="2820" width="4" style="95" customWidth="1"/>
    <col min="2821" max="2821" width="0" style="95" hidden="1" customWidth="1"/>
    <col min="2822" max="2822" width="3.75" style="95" customWidth="1"/>
    <col min="2823" max="2823" width="2.75" style="95" customWidth="1"/>
    <col min="2824" max="2824" width="23.75" style="95" customWidth="1"/>
    <col min="2825" max="2826" width="2.375" style="95" customWidth="1"/>
    <col min="2827" max="2827" width="5.625" style="95" customWidth="1"/>
    <col min="2828" max="2828" width="1.875" style="95" customWidth="1"/>
    <col min="2829" max="2829" width="3.125" style="95" customWidth="1"/>
    <col min="2830" max="2830" width="2.75" style="95" customWidth="1"/>
    <col min="2831" max="2831" width="3.625" style="95" customWidth="1"/>
    <col min="2832" max="2832" width="13.375" style="95" customWidth="1"/>
    <col min="2833" max="2833" width="3.125" style="95" customWidth="1"/>
    <col min="2834" max="2834" width="3.625" style="95" customWidth="1"/>
    <col min="2835" max="2835" width="1.125" style="95" customWidth="1"/>
    <col min="2836" max="2836" width="3.625" style="95" customWidth="1"/>
    <col min="2837" max="2837" width="4.875" style="95" customWidth="1"/>
    <col min="2838" max="2838" width="0.75" style="95" customWidth="1"/>
    <col min="2839" max="2839" width="2.375" style="95" customWidth="1"/>
    <col min="2840" max="2840" width="3.625" style="95" customWidth="1"/>
    <col min="2841" max="2841" width="2.375" style="95" customWidth="1"/>
    <col min="2842" max="2842" width="2.875" style="95" customWidth="1"/>
    <col min="2843" max="2843" width="5" style="95" customWidth="1"/>
    <col min="2844" max="2844" width="3.5" style="95" customWidth="1"/>
    <col min="2845" max="2845" width="3" style="95" customWidth="1"/>
    <col min="2846" max="2846" width="1.75" style="95" customWidth="1"/>
    <col min="2847" max="2847" width="1.25" style="95" customWidth="1"/>
    <col min="2848" max="2848" width="0.125" style="95" customWidth="1"/>
    <col min="2849" max="2849" width="2.75" style="95" customWidth="1"/>
    <col min="2850" max="2850" width="3.375" style="95" customWidth="1"/>
    <col min="2851" max="2851" width="1.75" style="95" customWidth="1"/>
    <col min="2852" max="2852" width="2.625" style="95" customWidth="1"/>
    <col min="2853" max="2854" width="2.25" style="95" customWidth="1"/>
    <col min="2855" max="2855" width="2.125" style="95" customWidth="1"/>
    <col min="2856" max="2856" width="2.25" style="95" customWidth="1"/>
    <col min="2857" max="2857" width="2" style="95" customWidth="1"/>
    <col min="2858" max="2858" width="2.25" style="95" customWidth="1"/>
    <col min="2859" max="2859" width="2.125" style="95" customWidth="1"/>
    <col min="2860" max="2860" width="1.875" style="95" customWidth="1"/>
    <col min="2861" max="3072" width="9" style="95"/>
    <col min="3073" max="3073" width="2" style="95" customWidth="1"/>
    <col min="3074" max="3074" width="2.375" style="95" customWidth="1"/>
    <col min="3075" max="3075" width="2.75" style="95" customWidth="1"/>
    <col min="3076" max="3076" width="4" style="95" customWidth="1"/>
    <col min="3077" max="3077" width="0" style="95" hidden="1" customWidth="1"/>
    <col min="3078" max="3078" width="3.75" style="95" customWidth="1"/>
    <col min="3079" max="3079" width="2.75" style="95" customWidth="1"/>
    <col min="3080" max="3080" width="23.75" style="95" customWidth="1"/>
    <col min="3081" max="3082" width="2.375" style="95" customWidth="1"/>
    <col min="3083" max="3083" width="5.625" style="95" customWidth="1"/>
    <col min="3084" max="3084" width="1.875" style="95" customWidth="1"/>
    <col min="3085" max="3085" width="3.125" style="95" customWidth="1"/>
    <col min="3086" max="3086" width="2.75" style="95" customWidth="1"/>
    <col min="3087" max="3087" width="3.625" style="95" customWidth="1"/>
    <col min="3088" max="3088" width="13.375" style="95" customWidth="1"/>
    <col min="3089" max="3089" width="3.125" style="95" customWidth="1"/>
    <col min="3090" max="3090" width="3.625" style="95" customWidth="1"/>
    <col min="3091" max="3091" width="1.125" style="95" customWidth="1"/>
    <col min="3092" max="3092" width="3.625" style="95" customWidth="1"/>
    <col min="3093" max="3093" width="4.875" style="95" customWidth="1"/>
    <col min="3094" max="3094" width="0.75" style="95" customWidth="1"/>
    <col min="3095" max="3095" width="2.375" style="95" customWidth="1"/>
    <col min="3096" max="3096" width="3.625" style="95" customWidth="1"/>
    <col min="3097" max="3097" width="2.375" style="95" customWidth="1"/>
    <col min="3098" max="3098" width="2.875" style="95" customWidth="1"/>
    <col min="3099" max="3099" width="5" style="95" customWidth="1"/>
    <col min="3100" max="3100" width="3.5" style="95" customWidth="1"/>
    <col min="3101" max="3101" width="3" style="95" customWidth="1"/>
    <col min="3102" max="3102" width="1.75" style="95" customWidth="1"/>
    <col min="3103" max="3103" width="1.25" style="95" customWidth="1"/>
    <col min="3104" max="3104" width="0.125" style="95" customWidth="1"/>
    <col min="3105" max="3105" width="2.75" style="95" customWidth="1"/>
    <col min="3106" max="3106" width="3.375" style="95" customWidth="1"/>
    <col min="3107" max="3107" width="1.75" style="95" customWidth="1"/>
    <col min="3108" max="3108" width="2.625" style="95" customWidth="1"/>
    <col min="3109" max="3110" width="2.25" style="95" customWidth="1"/>
    <col min="3111" max="3111" width="2.125" style="95" customWidth="1"/>
    <col min="3112" max="3112" width="2.25" style="95" customWidth="1"/>
    <col min="3113" max="3113" width="2" style="95" customWidth="1"/>
    <col min="3114" max="3114" width="2.25" style="95" customWidth="1"/>
    <col min="3115" max="3115" width="2.125" style="95" customWidth="1"/>
    <col min="3116" max="3116" width="1.875" style="95" customWidth="1"/>
    <col min="3117" max="3328" width="9" style="95"/>
    <col min="3329" max="3329" width="2" style="95" customWidth="1"/>
    <col min="3330" max="3330" width="2.375" style="95" customWidth="1"/>
    <col min="3331" max="3331" width="2.75" style="95" customWidth="1"/>
    <col min="3332" max="3332" width="4" style="95" customWidth="1"/>
    <col min="3333" max="3333" width="0" style="95" hidden="1" customWidth="1"/>
    <col min="3334" max="3334" width="3.75" style="95" customWidth="1"/>
    <col min="3335" max="3335" width="2.75" style="95" customWidth="1"/>
    <col min="3336" max="3336" width="23.75" style="95" customWidth="1"/>
    <col min="3337" max="3338" width="2.375" style="95" customWidth="1"/>
    <col min="3339" max="3339" width="5.625" style="95" customWidth="1"/>
    <col min="3340" max="3340" width="1.875" style="95" customWidth="1"/>
    <col min="3341" max="3341" width="3.125" style="95" customWidth="1"/>
    <col min="3342" max="3342" width="2.75" style="95" customWidth="1"/>
    <col min="3343" max="3343" width="3.625" style="95" customWidth="1"/>
    <col min="3344" max="3344" width="13.375" style="95" customWidth="1"/>
    <col min="3345" max="3345" width="3.125" style="95" customWidth="1"/>
    <col min="3346" max="3346" width="3.625" style="95" customWidth="1"/>
    <col min="3347" max="3347" width="1.125" style="95" customWidth="1"/>
    <col min="3348" max="3348" width="3.625" style="95" customWidth="1"/>
    <col min="3349" max="3349" width="4.875" style="95" customWidth="1"/>
    <col min="3350" max="3350" width="0.75" style="95" customWidth="1"/>
    <col min="3351" max="3351" width="2.375" style="95" customWidth="1"/>
    <col min="3352" max="3352" width="3.625" style="95" customWidth="1"/>
    <col min="3353" max="3353" width="2.375" style="95" customWidth="1"/>
    <col min="3354" max="3354" width="2.875" style="95" customWidth="1"/>
    <col min="3355" max="3355" width="5" style="95" customWidth="1"/>
    <col min="3356" max="3356" width="3.5" style="95" customWidth="1"/>
    <col min="3357" max="3357" width="3" style="95" customWidth="1"/>
    <col min="3358" max="3358" width="1.75" style="95" customWidth="1"/>
    <col min="3359" max="3359" width="1.25" style="95" customWidth="1"/>
    <col min="3360" max="3360" width="0.125" style="95" customWidth="1"/>
    <col min="3361" max="3361" width="2.75" style="95" customWidth="1"/>
    <col min="3362" max="3362" width="3.375" style="95" customWidth="1"/>
    <col min="3363" max="3363" width="1.75" style="95" customWidth="1"/>
    <col min="3364" max="3364" width="2.625" style="95" customWidth="1"/>
    <col min="3365" max="3366" width="2.25" style="95" customWidth="1"/>
    <col min="3367" max="3367" width="2.125" style="95" customWidth="1"/>
    <col min="3368" max="3368" width="2.25" style="95" customWidth="1"/>
    <col min="3369" max="3369" width="2" style="95" customWidth="1"/>
    <col min="3370" max="3370" width="2.25" style="95" customWidth="1"/>
    <col min="3371" max="3371" width="2.125" style="95" customWidth="1"/>
    <col min="3372" max="3372" width="1.875" style="95" customWidth="1"/>
    <col min="3373" max="3584" width="9" style="95"/>
    <col min="3585" max="3585" width="2" style="95" customWidth="1"/>
    <col min="3586" max="3586" width="2.375" style="95" customWidth="1"/>
    <col min="3587" max="3587" width="2.75" style="95" customWidth="1"/>
    <col min="3588" max="3588" width="4" style="95" customWidth="1"/>
    <col min="3589" max="3589" width="0" style="95" hidden="1" customWidth="1"/>
    <col min="3590" max="3590" width="3.75" style="95" customWidth="1"/>
    <col min="3591" max="3591" width="2.75" style="95" customWidth="1"/>
    <col min="3592" max="3592" width="23.75" style="95" customWidth="1"/>
    <col min="3593" max="3594" width="2.375" style="95" customWidth="1"/>
    <col min="3595" max="3595" width="5.625" style="95" customWidth="1"/>
    <col min="3596" max="3596" width="1.875" style="95" customWidth="1"/>
    <col min="3597" max="3597" width="3.125" style="95" customWidth="1"/>
    <col min="3598" max="3598" width="2.75" style="95" customWidth="1"/>
    <col min="3599" max="3599" width="3.625" style="95" customWidth="1"/>
    <col min="3600" max="3600" width="13.375" style="95" customWidth="1"/>
    <col min="3601" max="3601" width="3.125" style="95" customWidth="1"/>
    <col min="3602" max="3602" width="3.625" style="95" customWidth="1"/>
    <col min="3603" max="3603" width="1.125" style="95" customWidth="1"/>
    <col min="3604" max="3604" width="3.625" style="95" customWidth="1"/>
    <col min="3605" max="3605" width="4.875" style="95" customWidth="1"/>
    <col min="3606" max="3606" width="0.75" style="95" customWidth="1"/>
    <col min="3607" max="3607" width="2.375" style="95" customWidth="1"/>
    <col min="3608" max="3608" width="3.625" style="95" customWidth="1"/>
    <col min="3609" max="3609" width="2.375" style="95" customWidth="1"/>
    <col min="3610" max="3610" width="2.875" style="95" customWidth="1"/>
    <col min="3611" max="3611" width="5" style="95" customWidth="1"/>
    <col min="3612" max="3612" width="3.5" style="95" customWidth="1"/>
    <col min="3613" max="3613" width="3" style="95" customWidth="1"/>
    <col min="3614" max="3614" width="1.75" style="95" customWidth="1"/>
    <col min="3615" max="3615" width="1.25" style="95" customWidth="1"/>
    <col min="3616" max="3616" width="0.125" style="95" customWidth="1"/>
    <col min="3617" max="3617" width="2.75" style="95" customWidth="1"/>
    <col min="3618" max="3618" width="3.375" style="95" customWidth="1"/>
    <col min="3619" max="3619" width="1.75" style="95" customWidth="1"/>
    <col min="3620" max="3620" width="2.625" style="95" customWidth="1"/>
    <col min="3621" max="3622" width="2.25" style="95" customWidth="1"/>
    <col min="3623" max="3623" width="2.125" style="95" customWidth="1"/>
    <col min="3624" max="3624" width="2.25" style="95" customWidth="1"/>
    <col min="3625" max="3625" width="2" style="95" customWidth="1"/>
    <col min="3626" max="3626" width="2.25" style="95" customWidth="1"/>
    <col min="3627" max="3627" width="2.125" style="95" customWidth="1"/>
    <col min="3628" max="3628" width="1.875" style="95" customWidth="1"/>
    <col min="3629" max="3840" width="9" style="95"/>
    <col min="3841" max="3841" width="2" style="95" customWidth="1"/>
    <col min="3842" max="3842" width="2.375" style="95" customWidth="1"/>
    <col min="3843" max="3843" width="2.75" style="95" customWidth="1"/>
    <col min="3844" max="3844" width="4" style="95" customWidth="1"/>
    <col min="3845" max="3845" width="0" style="95" hidden="1" customWidth="1"/>
    <col min="3846" max="3846" width="3.75" style="95" customWidth="1"/>
    <col min="3847" max="3847" width="2.75" style="95" customWidth="1"/>
    <col min="3848" max="3848" width="23.75" style="95" customWidth="1"/>
    <col min="3849" max="3850" width="2.375" style="95" customWidth="1"/>
    <col min="3851" max="3851" width="5.625" style="95" customWidth="1"/>
    <col min="3852" max="3852" width="1.875" style="95" customWidth="1"/>
    <col min="3853" max="3853" width="3.125" style="95" customWidth="1"/>
    <col min="3854" max="3854" width="2.75" style="95" customWidth="1"/>
    <col min="3855" max="3855" width="3.625" style="95" customWidth="1"/>
    <col min="3856" max="3856" width="13.375" style="95" customWidth="1"/>
    <col min="3857" max="3857" width="3.125" style="95" customWidth="1"/>
    <col min="3858" max="3858" width="3.625" style="95" customWidth="1"/>
    <col min="3859" max="3859" width="1.125" style="95" customWidth="1"/>
    <col min="3860" max="3860" width="3.625" style="95" customWidth="1"/>
    <col min="3861" max="3861" width="4.875" style="95" customWidth="1"/>
    <col min="3862" max="3862" width="0.75" style="95" customWidth="1"/>
    <col min="3863" max="3863" width="2.375" style="95" customWidth="1"/>
    <col min="3864" max="3864" width="3.625" style="95" customWidth="1"/>
    <col min="3865" max="3865" width="2.375" style="95" customWidth="1"/>
    <col min="3866" max="3866" width="2.875" style="95" customWidth="1"/>
    <col min="3867" max="3867" width="5" style="95" customWidth="1"/>
    <col min="3868" max="3868" width="3.5" style="95" customWidth="1"/>
    <col min="3869" max="3869" width="3" style="95" customWidth="1"/>
    <col min="3870" max="3870" width="1.75" style="95" customWidth="1"/>
    <col min="3871" max="3871" width="1.25" style="95" customWidth="1"/>
    <col min="3872" max="3872" width="0.125" style="95" customWidth="1"/>
    <col min="3873" max="3873" width="2.75" style="95" customWidth="1"/>
    <col min="3874" max="3874" width="3.375" style="95" customWidth="1"/>
    <col min="3875" max="3875" width="1.75" style="95" customWidth="1"/>
    <col min="3876" max="3876" width="2.625" style="95" customWidth="1"/>
    <col min="3877" max="3878" width="2.25" style="95" customWidth="1"/>
    <col min="3879" max="3879" width="2.125" style="95" customWidth="1"/>
    <col min="3880" max="3880" width="2.25" style="95" customWidth="1"/>
    <col min="3881" max="3881" width="2" style="95" customWidth="1"/>
    <col min="3882" max="3882" width="2.25" style="95" customWidth="1"/>
    <col min="3883" max="3883" width="2.125" style="95" customWidth="1"/>
    <col min="3884" max="3884" width="1.875" style="95" customWidth="1"/>
    <col min="3885" max="4096" width="9" style="95"/>
    <col min="4097" max="4097" width="2" style="95" customWidth="1"/>
    <col min="4098" max="4098" width="2.375" style="95" customWidth="1"/>
    <col min="4099" max="4099" width="2.75" style="95" customWidth="1"/>
    <col min="4100" max="4100" width="4" style="95" customWidth="1"/>
    <col min="4101" max="4101" width="0" style="95" hidden="1" customWidth="1"/>
    <col min="4102" max="4102" width="3.75" style="95" customWidth="1"/>
    <col min="4103" max="4103" width="2.75" style="95" customWidth="1"/>
    <col min="4104" max="4104" width="23.75" style="95" customWidth="1"/>
    <col min="4105" max="4106" width="2.375" style="95" customWidth="1"/>
    <col min="4107" max="4107" width="5.625" style="95" customWidth="1"/>
    <col min="4108" max="4108" width="1.875" style="95" customWidth="1"/>
    <col min="4109" max="4109" width="3.125" style="95" customWidth="1"/>
    <col min="4110" max="4110" width="2.75" style="95" customWidth="1"/>
    <col min="4111" max="4111" width="3.625" style="95" customWidth="1"/>
    <col min="4112" max="4112" width="13.375" style="95" customWidth="1"/>
    <col min="4113" max="4113" width="3.125" style="95" customWidth="1"/>
    <col min="4114" max="4114" width="3.625" style="95" customWidth="1"/>
    <col min="4115" max="4115" width="1.125" style="95" customWidth="1"/>
    <col min="4116" max="4116" width="3.625" style="95" customWidth="1"/>
    <col min="4117" max="4117" width="4.875" style="95" customWidth="1"/>
    <col min="4118" max="4118" width="0.75" style="95" customWidth="1"/>
    <col min="4119" max="4119" width="2.375" style="95" customWidth="1"/>
    <col min="4120" max="4120" width="3.625" style="95" customWidth="1"/>
    <col min="4121" max="4121" width="2.375" style="95" customWidth="1"/>
    <col min="4122" max="4122" width="2.875" style="95" customWidth="1"/>
    <col min="4123" max="4123" width="5" style="95" customWidth="1"/>
    <col min="4124" max="4124" width="3.5" style="95" customWidth="1"/>
    <col min="4125" max="4125" width="3" style="95" customWidth="1"/>
    <col min="4126" max="4126" width="1.75" style="95" customWidth="1"/>
    <col min="4127" max="4127" width="1.25" style="95" customWidth="1"/>
    <col min="4128" max="4128" width="0.125" style="95" customWidth="1"/>
    <col min="4129" max="4129" width="2.75" style="95" customWidth="1"/>
    <col min="4130" max="4130" width="3.375" style="95" customWidth="1"/>
    <col min="4131" max="4131" width="1.75" style="95" customWidth="1"/>
    <col min="4132" max="4132" width="2.625" style="95" customWidth="1"/>
    <col min="4133" max="4134" width="2.25" style="95" customWidth="1"/>
    <col min="4135" max="4135" width="2.125" style="95" customWidth="1"/>
    <col min="4136" max="4136" width="2.25" style="95" customWidth="1"/>
    <col min="4137" max="4137" width="2" style="95" customWidth="1"/>
    <col min="4138" max="4138" width="2.25" style="95" customWidth="1"/>
    <col min="4139" max="4139" width="2.125" style="95" customWidth="1"/>
    <col min="4140" max="4140" width="1.875" style="95" customWidth="1"/>
    <col min="4141" max="4352" width="9" style="95"/>
    <col min="4353" max="4353" width="2" style="95" customWidth="1"/>
    <col min="4354" max="4354" width="2.375" style="95" customWidth="1"/>
    <col min="4355" max="4355" width="2.75" style="95" customWidth="1"/>
    <col min="4356" max="4356" width="4" style="95" customWidth="1"/>
    <col min="4357" max="4357" width="0" style="95" hidden="1" customWidth="1"/>
    <col min="4358" max="4358" width="3.75" style="95" customWidth="1"/>
    <col min="4359" max="4359" width="2.75" style="95" customWidth="1"/>
    <col min="4360" max="4360" width="23.75" style="95" customWidth="1"/>
    <col min="4361" max="4362" width="2.375" style="95" customWidth="1"/>
    <col min="4363" max="4363" width="5.625" style="95" customWidth="1"/>
    <col min="4364" max="4364" width="1.875" style="95" customWidth="1"/>
    <col min="4365" max="4365" width="3.125" style="95" customWidth="1"/>
    <col min="4366" max="4366" width="2.75" style="95" customWidth="1"/>
    <col min="4367" max="4367" width="3.625" style="95" customWidth="1"/>
    <col min="4368" max="4368" width="13.375" style="95" customWidth="1"/>
    <col min="4369" max="4369" width="3.125" style="95" customWidth="1"/>
    <col min="4370" max="4370" width="3.625" style="95" customWidth="1"/>
    <col min="4371" max="4371" width="1.125" style="95" customWidth="1"/>
    <col min="4372" max="4372" width="3.625" style="95" customWidth="1"/>
    <col min="4373" max="4373" width="4.875" style="95" customWidth="1"/>
    <col min="4374" max="4374" width="0.75" style="95" customWidth="1"/>
    <col min="4375" max="4375" width="2.375" style="95" customWidth="1"/>
    <col min="4376" max="4376" width="3.625" style="95" customWidth="1"/>
    <col min="4377" max="4377" width="2.375" style="95" customWidth="1"/>
    <col min="4378" max="4378" width="2.875" style="95" customWidth="1"/>
    <col min="4379" max="4379" width="5" style="95" customWidth="1"/>
    <col min="4380" max="4380" width="3.5" style="95" customWidth="1"/>
    <col min="4381" max="4381" width="3" style="95" customWidth="1"/>
    <col min="4382" max="4382" width="1.75" style="95" customWidth="1"/>
    <col min="4383" max="4383" width="1.25" style="95" customWidth="1"/>
    <col min="4384" max="4384" width="0.125" style="95" customWidth="1"/>
    <col min="4385" max="4385" width="2.75" style="95" customWidth="1"/>
    <col min="4386" max="4386" width="3.375" style="95" customWidth="1"/>
    <col min="4387" max="4387" width="1.75" style="95" customWidth="1"/>
    <col min="4388" max="4388" width="2.625" style="95" customWidth="1"/>
    <col min="4389" max="4390" width="2.25" style="95" customWidth="1"/>
    <col min="4391" max="4391" width="2.125" style="95" customWidth="1"/>
    <col min="4392" max="4392" width="2.25" style="95" customWidth="1"/>
    <col min="4393" max="4393" width="2" style="95" customWidth="1"/>
    <col min="4394" max="4394" width="2.25" style="95" customWidth="1"/>
    <col min="4395" max="4395" width="2.125" style="95" customWidth="1"/>
    <col min="4396" max="4396" width="1.875" style="95" customWidth="1"/>
    <col min="4397" max="4608" width="9" style="95"/>
    <col min="4609" max="4609" width="2" style="95" customWidth="1"/>
    <col min="4610" max="4610" width="2.375" style="95" customWidth="1"/>
    <col min="4611" max="4611" width="2.75" style="95" customWidth="1"/>
    <col min="4612" max="4612" width="4" style="95" customWidth="1"/>
    <col min="4613" max="4613" width="0" style="95" hidden="1" customWidth="1"/>
    <col min="4614" max="4614" width="3.75" style="95" customWidth="1"/>
    <col min="4615" max="4615" width="2.75" style="95" customWidth="1"/>
    <col min="4616" max="4616" width="23.75" style="95" customWidth="1"/>
    <col min="4617" max="4618" width="2.375" style="95" customWidth="1"/>
    <col min="4619" max="4619" width="5.625" style="95" customWidth="1"/>
    <col min="4620" max="4620" width="1.875" style="95" customWidth="1"/>
    <col min="4621" max="4621" width="3.125" style="95" customWidth="1"/>
    <col min="4622" max="4622" width="2.75" style="95" customWidth="1"/>
    <col min="4623" max="4623" width="3.625" style="95" customWidth="1"/>
    <col min="4624" max="4624" width="13.375" style="95" customWidth="1"/>
    <col min="4625" max="4625" width="3.125" style="95" customWidth="1"/>
    <col min="4626" max="4626" width="3.625" style="95" customWidth="1"/>
    <col min="4627" max="4627" width="1.125" style="95" customWidth="1"/>
    <col min="4628" max="4628" width="3.625" style="95" customWidth="1"/>
    <col min="4629" max="4629" width="4.875" style="95" customWidth="1"/>
    <col min="4630" max="4630" width="0.75" style="95" customWidth="1"/>
    <col min="4631" max="4631" width="2.375" style="95" customWidth="1"/>
    <col min="4632" max="4632" width="3.625" style="95" customWidth="1"/>
    <col min="4633" max="4633" width="2.375" style="95" customWidth="1"/>
    <col min="4634" max="4634" width="2.875" style="95" customWidth="1"/>
    <col min="4635" max="4635" width="5" style="95" customWidth="1"/>
    <col min="4636" max="4636" width="3.5" style="95" customWidth="1"/>
    <col min="4637" max="4637" width="3" style="95" customWidth="1"/>
    <col min="4638" max="4638" width="1.75" style="95" customWidth="1"/>
    <col min="4639" max="4639" width="1.25" style="95" customWidth="1"/>
    <col min="4640" max="4640" width="0.125" style="95" customWidth="1"/>
    <col min="4641" max="4641" width="2.75" style="95" customWidth="1"/>
    <col min="4642" max="4642" width="3.375" style="95" customWidth="1"/>
    <col min="4643" max="4643" width="1.75" style="95" customWidth="1"/>
    <col min="4644" max="4644" width="2.625" style="95" customWidth="1"/>
    <col min="4645" max="4646" width="2.25" style="95" customWidth="1"/>
    <col min="4647" max="4647" width="2.125" style="95" customWidth="1"/>
    <col min="4648" max="4648" width="2.25" style="95" customWidth="1"/>
    <col min="4649" max="4649" width="2" style="95" customWidth="1"/>
    <col min="4650" max="4650" width="2.25" style="95" customWidth="1"/>
    <col min="4651" max="4651" width="2.125" style="95" customWidth="1"/>
    <col min="4652" max="4652" width="1.875" style="95" customWidth="1"/>
    <col min="4653" max="4864" width="9" style="95"/>
    <col min="4865" max="4865" width="2" style="95" customWidth="1"/>
    <col min="4866" max="4866" width="2.375" style="95" customWidth="1"/>
    <col min="4867" max="4867" width="2.75" style="95" customWidth="1"/>
    <col min="4868" max="4868" width="4" style="95" customWidth="1"/>
    <col min="4869" max="4869" width="0" style="95" hidden="1" customWidth="1"/>
    <col min="4870" max="4870" width="3.75" style="95" customWidth="1"/>
    <col min="4871" max="4871" width="2.75" style="95" customWidth="1"/>
    <col min="4872" max="4872" width="23.75" style="95" customWidth="1"/>
    <col min="4873" max="4874" width="2.375" style="95" customWidth="1"/>
    <col min="4875" max="4875" width="5.625" style="95" customWidth="1"/>
    <col min="4876" max="4876" width="1.875" style="95" customWidth="1"/>
    <col min="4877" max="4877" width="3.125" style="95" customWidth="1"/>
    <col min="4878" max="4878" width="2.75" style="95" customWidth="1"/>
    <col min="4879" max="4879" width="3.625" style="95" customWidth="1"/>
    <col min="4880" max="4880" width="13.375" style="95" customWidth="1"/>
    <col min="4881" max="4881" width="3.125" style="95" customWidth="1"/>
    <col min="4882" max="4882" width="3.625" style="95" customWidth="1"/>
    <col min="4883" max="4883" width="1.125" style="95" customWidth="1"/>
    <col min="4884" max="4884" width="3.625" style="95" customWidth="1"/>
    <col min="4885" max="4885" width="4.875" style="95" customWidth="1"/>
    <col min="4886" max="4886" width="0.75" style="95" customWidth="1"/>
    <col min="4887" max="4887" width="2.375" style="95" customWidth="1"/>
    <col min="4888" max="4888" width="3.625" style="95" customWidth="1"/>
    <col min="4889" max="4889" width="2.375" style="95" customWidth="1"/>
    <col min="4890" max="4890" width="2.875" style="95" customWidth="1"/>
    <col min="4891" max="4891" width="5" style="95" customWidth="1"/>
    <col min="4892" max="4892" width="3.5" style="95" customWidth="1"/>
    <col min="4893" max="4893" width="3" style="95" customWidth="1"/>
    <col min="4894" max="4894" width="1.75" style="95" customWidth="1"/>
    <col min="4895" max="4895" width="1.25" style="95" customWidth="1"/>
    <col min="4896" max="4896" width="0.125" style="95" customWidth="1"/>
    <col min="4897" max="4897" width="2.75" style="95" customWidth="1"/>
    <col min="4898" max="4898" width="3.375" style="95" customWidth="1"/>
    <col min="4899" max="4899" width="1.75" style="95" customWidth="1"/>
    <col min="4900" max="4900" width="2.625" style="95" customWidth="1"/>
    <col min="4901" max="4902" width="2.25" style="95" customWidth="1"/>
    <col min="4903" max="4903" width="2.125" style="95" customWidth="1"/>
    <col min="4904" max="4904" width="2.25" style="95" customWidth="1"/>
    <col min="4905" max="4905" width="2" style="95" customWidth="1"/>
    <col min="4906" max="4906" width="2.25" style="95" customWidth="1"/>
    <col min="4907" max="4907" width="2.125" style="95" customWidth="1"/>
    <col min="4908" max="4908" width="1.875" style="95" customWidth="1"/>
    <col min="4909" max="5120" width="9" style="95"/>
    <col min="5121" max="5121" width="2" style="95" customWidth="1"/>
    <col min="5122" max="5122" width="2.375" style="95" customWidth="1"/>
    <col min="5123" max="5123" width="2.75" style="95" customWidth="1"/>
    <col min="5124" max="5124" width="4" style="95" customWidth="1"/>
    <col min="5125" max="5125" width="0" style="95" hidden="1" customWidth="1"/>
    <col min="5126" max="5126" width="3.75" style="95" customWidth="1"/>
    <col min="5127" max="5127" width="2.75" style="95" customWidth="1"/>
    <col min="5128" max="5128" width="23.75" style="95" customWidth="1"/>
    <col min="5129" max="5130" width="2.375" style="95" customWidth="1"/>
    <col min="5131" max="5131" width="5.625" style="95" customWidth="1"/>
    <col min="5132" max="5132" width="1.875" style="95" customWidth="1"/>
    <col min="5133" max="5133" width="3.125" style="95" customWidth="1"/>
    <col min="5134" max="5134" width="2.75" style="95" customWidth="1"/>
    <col min="5135" max="5135" width="3.625" style="95" customWidth="1"/>
    <col min="5136" max="5136" width="13.375" style="95" customWidth="1"/>
    <col min="5137" max="5137" width="3.125" style="95" customWidth="1"/>
    <col min="5138" max="5138" width="3.625" style="95" customWidth="1"/>
    <col min="5139" max="5139" width="1.125" style="95" customWidth="1"/>
    <col min="5140" max="5140" width="3.625" style="95" customWidth="1"/>
    <col min="5141" max="5141" width="4.875" style="95" customWidth="1"/>
    <col min="5142" max="5142" width="0.75" style="95" customWidth="1"/>
    <col min="5143" max="5143" width="2.375" style="95" customWidth="1"/>
    <col min="5144" max="5144" width="3.625" style="95" customWidth="1"/>
    <col min="5145" max="5145" width="2.375" style="95" customWidth="1"/>
    <col min="5146" max="5146" width="2.875" style="95" customWidth="1"/>
    <col min="5147" max="5147" width="5" style="95" customWidth="1"/>
    <col min="5148" max="5148" width="3.5" style="95" customWidth="1"/>
    <col min="5149" max="5149" width="3" style="95" customWidth="1"/>
    <col min="5150" max="5150" width="1.75" style="95" customWidth="1"/>
    <col min="5151" max="5151" width="1.25" style="95" customWidth="1"/>
    <col min="5152" max="5152" width="0.125" style="95" customWidth="1"/>
    <col min="5153" max="5153" width="2.75" style="95" customWidth="1"/>
    <col min="5154" max="5154" width="3.375" style="95" customWidth="1"/>
    <col min="5155" max="5155" width="1.75" style="95" customWidth="1"/>
    <col min="5156" max="5156" width="2.625" style="95" customWidth="1"/>
    <col min="5157" max="5158" width="2.25" style="95" customWidth="1"/>
    <col min="5159" max="5159" width="2.125" style="95" customWidth="1"/>
    <col min="5160" max="5160" width="2.25" style="95" customWidth="1"/>
    <col min="5161" max="5161" width="2" style="95" customWidth="1"/>
    <col min="5162" max="5162" width="2.25" style="95" customWidth="1"/>
    <col min="5163" max="5163" width="2.125" style="95" customWidth="1"/>
    <col min="5164" max="5164" width="1.875" style="95" customWidth="1"/>
    <col min="5165" max="5376" width="9" style="95"/>
    <col min="5377" max="5377" width="2" style="95" customWidth="1"/>
    <col min="5378" max="5378" width="2.375" style="95" customWidth="1"/>
    <col min="5379" max="5379" width="2.75" style="95" customWidth="1"/>
    <col min="5380" max="5380" width="4" style="95" customWidth="1"/>
    <col min="5381" max="5381" width="0" style="95" hidden="1" customWidth="1"/>
    <col min="5382" max="5382" width="3.75" style="95" customWidth="1"/>
    <col min="5383" max="5383" width="2.75" style="95" customWidth="1"/>
    <col min="5384" max="5384" width="23.75" style="95" customWidth="1"/>
    <col min="5385" max="5386" width="2.375" style="95" customWidth="1"/>
    <col min="5387" max="5387" width="5.625" style="95" customWidth="1"/>
    <col min="5388" max="5388" width="1.875" style="95" customWidth="1"/>
    <col min="5389" max="5389" width="3.125" style="95" customWidth="1"/>
    <col min="5390" max="5390" width="2.75" style="95" customWidth="1"/>
    <col min="5391" max="5391" width="3.625" style="95" customWidth="1"/>
    <col min="5392" max="5392" width="13.375" style="95" customWidth="1"/>
    <col min="5393" max="5393" width="3.125" style="95" customWidth="1"/>
    <col min="5394" max="5394" width="3.625" style="95" customWidth="1"/>
    <col min="5395" max="5395" width="1.125" style="95" customWidth="1"/>
    <col min="5396" max="5396" width="3.625" style="95" customWidth="1"/>
    <col min="5397" max="5397" width="4.875" style="95" customWidth="1"/>
    <col min="5398" max="5398" width="0.75" style="95" customWidth="1"/>
    <col min="5399" max="5399" width="2.375" style="95" customWidth="1"/>
    <col min="5400" max="5400" width="3.625" style="95" customWidth="1"/>
    <col min="5401" max="5401" width="2.375" style="95" customWidth="1"/>
    <col min="5402" max="5402" width="2.875" style="95" customWidth="1"/>
    <col min="5403" max="5403" width="5" style="95" customWidth="1"/>
    <col min="5404" max="5404" width="3.5" style="95" customWidth="1"/>
    <col min="5405" max="5405" width="3" style="95" customWidth="1"/>
    <col min="5406" max="5406" width="1.75" style="95" customWidth="1"/>
    <col min="5407" max="5407" width="1.25" style="95" customWidth="1"/>
    <col min="5408" max="5408" width="0.125" style="95" customWidth="1"/>
    <col min="5409" max="5409" width="2.75" style="95" customWidth="1"/>
    <col min="5410" max="5410" width="3.375" style="95" customWidth="1"/>
    <col min="5411" max="5411" width="1.75" style="95" customWidth="1"/>
    <col min="5412" max="5412" width="2.625" style="95" customWidth="1"/>
    <col min="5413" max="5414" width="2.25" style="95" customWidth="1"/>
    <col min="5415" max="5415" width="2.125" style="95" customWidth="1"/>
    <col min="5416" max="5416" width="2.25" style="95" customWidth="1"/>
    <col min="5417" max="5417" width="2" style="95" customWidth="1"/>
    <col min="5418" max="5418" width="2.25" style="95" customWidth="1"/>
    <col min="5419" max="5419" width="2.125" style="95" customWidth="1"/>
    <col min="5420" max="5420" width="1.875" style="95" customWidth="1"/>
    <col min="5421" max="5632" width="9" style="95"/>
    <col min="5633" max="5633" width="2" style="95" customWidth="1"/>
    <col min="5634" max="5634" width="2.375" style="95" customWidth="1"/>
    <col min="5635" max="5635" width="2.75" style="95" customWidth="1"/>
    <col min="5636" max="5636" width="4" style="95" customWidth="1"/>
    <col min="5637" max="5637" width="0" style="95" hidden="1" customWidth="1"/>
    <col min="5638" max="5638" width="3.75" style="95" customWidth="1"/>
    <col min="5639" max="5639" width="2.75" style="95" customWidth="1"/>
    <col min="5640" max="5640" width="23.75" style="95" customWidth="1"/>
    <col min="5641" max="5642" width="2.375" style="95" customWidth="1"/>
    <col min="5643" max="5643" width="5.625" style="95" customWidth="1"/>
    <col min="5644" max="5644" width="1.875" style="95" customWidth="1"/>
    <col min="5645" max="5645" width="3.125" style="95" customWidth="1"/>
    <col min="5646" max="5646" width="2.75" style="95" customWidth="1"/>
    <col min="5647" max="5647" width="3.625" style="95" customWidth="1"/>
    <col min="5648" max="5648" width="13.375" style="95" customWidth="1"/>
    <col min="5649" max="5649" width="3.125" style="95" customWidth="1"/>
    <col min="5650" max="5650" width="3.625" style="95" customWidth="1"/>
    <col min="5651" max="5651" width="1.125" style="95" customWidth="1"/>
    <col min="5652" max="5652" width="3.625" style="95" customWidth="1"/>
    <col min="5653" max="5653" width="4.875" style="95" customWidth="1"/>
    <col min="5654" max="5654" width="0.75" style="95" customWidth="1"/>
    <col min="5655" max="5655" width="2.375" style="95" customWidth="1"/>
    <col min="5656" max="5656" width="3.625" style="95" customWidth="1"/>
    <col min="5657" max="5657" width="2.375" style="95" customWidth="1"/>
    <col min="5658" max="5658" width="2.875" style="95" customWidth="1"/>
    <col min="5659" max="5659" width="5" style="95" customWidth="1"/>
    <col min="5660" max="5660" width="3.5" style="95" customWidth="1"/>
    <col min="5661" max="5661" width="3" style="95" customWidth="1"/>
    <col min="5662" max="5662" width="1.75" style="95" customWidth="1"/>
    <col min="5663" max="5663" width="1.25" style="95" customWidth="1"/>
    <col min="5664" max="5664" width="0.125" style="95" customWidth="1"/>
    <col min="5665" max="5665" width="2.75" style="95" customWidth="1"/>
    <col min="5666" max="5666" width="3.375" style="95" customWidth="1"/>
    <col min="5667" max="5667" width="1.75" style="95" customWidth="1"/>
    <col min="5668" max="5668" width="2.625" style="95" customWidth="1"/>
    <col min="5669" max="5670" width="2.25" style="95" customWidth="1"/>
    <col min="5671" max="5671" width="2.125" style="95" customWidth="1"/>
    <col min="5672" max="5672" width="2.25" style="95" customWidth="1"/>
    <col min="5673" max="5673" width="2" style="95" customWidth="1"/>
    <col min="5674" max="5674" width="2.25" style="95" customWidth="1"/>
    <col min="5675" max="5675" width="2.125" style="95" customWidth="1"/>
    <col min="5676" max="5676" width="1.875" style="95" customWidth="1"/>
    <col min="5677" max="5888" width="9" style="95"/>
    <col min="5889" max="5889" width="2" style="95" customWidth="1"/>
    <col min="5890" max="5890" width="2.375" style="95" customWidth="1"/>
    <col min="5891" max="5891" width="2.75" style="95" customWidth="1"/>
    <col min="5892" max="5892" width="4" style="95" customWidth="1"/>
    <col min="5893" max="5893" width="0" style="95" hidden="1" customWidth="1"/>
    <col min="5894" max="5894" width="3.75" style="95" customWidth="1"/>
    <col min="5895" max="5895" width="2.75" style="95" customWidth="1"/>
    <col min="5896" max="5896" width="23.75" style="95" customWidth="1"/>
    <col min="5897" max="5898" width="2.375" style="95" customWidth="1"/>
    <col min="5899" max="5899" width="5.625" style="95" customWidth="1"/>
    <col min="5900" max="5900" width="1.875" style="95" customWidth="1"/>
    <col min="5901" max="5901" width="3.125" style="95" customWidth="1"/>
    <col min="5902" max="5902" width="2.75" style="95" customWidth="1"/>
    <col min="5903" max="5903" width="3.625" style="95" customWidth="1"/>
    <col min="5904" max="5904" width="13.375" style="95" customWidth="1"/>
    <col min="5905" max="5905" width="3.125" style="95" customWidth="1"/>
    <col min="5906" max="5906" width="3.625" style="95" customWidth="1"/>
    <col min="5907" max="5907" width="1.125" style="95" customWidth="1"/>
    <col min="5908" max="5908" width="3.625" style="95" customWidth="1"/>
    <col min="5909" max="5909" width="4.875" style="95" customWidth="1"/>
    <col min="5910" max="5910" width="0.75" style="95" customWidth="1"/>
    <col min="5911" max="5911" width="2.375" style="95" customWidth="1"/>
    <col min="5912" max="5912" width="3.625" style="95" customWidth="1"/>
    <col min="5913" max="5913" width="2.375" style="95" customWidth="1"/>
    <col min="5914" max="5914" width="2.875" style="95" customWidth="1"/>
    <col min="5915" max="5915" width="5" style="95" customWidth="1"/>
    <col min="5916" max="5916" width="3.5" style="95" customWidth="1"/>
    <col min="5917" max="5917" width="3" style="95" customWidth="1"/>
    <col min="5918" max="5918" width="1.75" style="95" customWidth="1"/>
    <col min="5919" max="5919" width="1.25" style="95" customWidth="1"/>
    <col min="5920" max="5920" width="0.125" style="95" customWidth="1"/>
    <col min="5921" max="5921" width="2.75" style="95" customWidth="1"/>
    <col min="5922" max="5922" width="3.375" style="95" customWidth="1"/>
    <col min="5923" max="5923" width="1.75" style="95" customWidth="1"/>
    <col min="5924" max="5924" width="2.625" style="95" customWidth="1"/>
    <col min="5925" max="5926" width="2.25" style="95" customWidth="1"/>
    <col min="5927" max="5927" width="2.125" style="95" customWidth="1"/>
    <col min="5928" max="5928" width="2.25" style="95" customWidth="1"/>
    <col min="5929" max="5929" width="2" style="95" customWidth="1"/>
    <col min="5930" max="5930" width="2.25" style="95" customWidth="1"/>
    <col min="5931" max="5931" width="2.125" style="95" customWidth="1"/>
    <col min="5932" max="5932" width="1.875" style="95" customWidth="1"/>
    <col min="5933" max="6144" width="9" style="95"/>
    <col min="6145" max="6145" width="2" style="95" customWidth="1"/>
    <col min="6146" max="6146" width="2.375" style="95" customWidth="1"/>
    <col min="6147" max="6147" width="2.75" style="95" customWidth="1"/>
    <col min="6148" max="6148" width="4" style="95" customWidth="1"/>
    <col min="6149" max="6149" width="0" style="95" hidden="1" customWidth="1"/>
    <col min="6150" max="6150" width="3.75" style="95" customWidth="1"/>
    <col min="6151" max="6151" width="2.75" style="95" customWidth="1"/>
    <col min="6152" max="6152" width="23.75" style="95" customWidth="1"/>
    <col min="6153" max="6154" width="2.375" style="95" customWidth="1"/>
    <col min="6155" max="6155" width="5.625" style="95" customWidth="1"/>
    <col min="6156" max="6156" width="1.875" style="95" customWidth="1"/>
    <col min="6157" max="6157" width="3.125" style="95" customWidth="1"/>
    <col min="6158" max="6158" width="2.75" style="95" customWidth="1"/>
    <col min="6159" max="6159" width="3.625" style="95" customWidth="1"/>
    <col min="6160" max="6160" width="13.375" style="95" customWidth="1"/>
    <col min="6161" max="6161" width="3.125" style="95" customWidth="1"/>
    <col min="6162" max="6162" width="3.625" style="95" customWidth="1"/>
    <col min="6163" max="6163" width="1.125" style="95" customWidth="1"/>
    <col min="6164" max="6164" width="3.625" style="95" customWidth="1"/>
    <col min="6165" max="6165" width="4.875" style="95" customWidth="1"/>
    <col min="6166" max="6166" width="0.75" style="95" customWidth="1"/>
    <col min="6167" max="6167" width="2.375" style="95" customWidth="1"/>
    <col min="6168" max="6168" width="3.625" style="95" customWidth="1"/>
    <col min="6169" max="6169" width="2.375" style="95" customWidth="1"/>
    <col min="6170" max="6170" width="2.875" style="95" customWidth="1"/>
    <col min="6171" max="6171" width="5" style="95" customWidth="1"/>
    <col min="6172" max="6172" width="3.5" style="95" customWidth="1"/>
    <col min="6173" max="6173" width="3" style="95" customWidth="1"/>
    <col min="6174" max="6174" width="1.75" style="95" customWidth="1"/>
    <col min="6175" max="6175" width="1.25" style="95" customWidth="1"/>
    <col min="6176" max="6176" width="0.125" style="95" customWidth="1"/>
    <col min="6177" max="6177" width="2.75" style="95" customWidth="1"/>
    <col min="6178" max="6178" width="3.375" style="95" customWidth="1"/>
    <col min="6179" max="6179" width="1.75" style="95" customWidth="1"/>
    <col min="6180" max="6180" width="2.625" style="95" customWidth="1"/>
    <col min="6181" max="6182" width="2.25" style="95" customWidth="1"/>
    <col min="6183" max="6183" width="2.125" style="95" customWidth="1"/>
    <col min="6184" max="6184" width="2.25" style="95" customWidth="1"/>
    <col min="6185" max="6185" width="2" style="95" customWidth="1"/>
    <col min="6186" max="6186" width="2.25" style="95" customWidth="1"/>
    <col min="6187" max="6187" width="2.125" style="95" customWidth="1"/>
    <col min="6188" max="6188" width="1.875" style="95" customWidth="1"/>
    <col min="6189" max="6400" width="9" style="95"/>
    <col min="6401" max="6401" width="2" style="95" customWidth="1"/>
    <col min="6402" max="6402" width="2.375" style="95" customWidth="1"/>
    <col min="6403" max="6403" width="2.75" style="95" customWidth="1"/>
    <col min="6404" max="6404" width="4" style="95" customWidth="1"/>
    <col min="6405" max="6405" width="0" style="95" hidden="1" customWidth="1"/>
    <col min="6406" max="6406" width="3.75" style="95" customWidth="1"/>
    <col min="6407" max="6407" width="2.75" style="95" customWidth="1"/>
    <col min="6408" max="6408" width="23.75" style="95" customWidth="1"/>
    <col min="6409" max="6410" width="2.375" style="95" customWidth="1"/>
    <col min="6411" max="6411" width="5.625" style="95" customWidth="1"/>
    <col min="6412" max="6412" width="1.875" style="95" customWidth="1"/>
    <col min="6413" max="6413" width="3.125" style="95" customWidth="1"/>
    <col min="6414" max="6414" width="2.75" style="95" customWidth="1"/>
    <col min="6415" max="6415" width="3.625" style="95" customWidth="1"/>
    <col min="6416" max="6416" width="13.375" style="95" customWidth="1"/>
    <col min="6417" max="6417" width="3.125" style="95" customWidth="1"/>
    <col min="6418" max="6418" width="3.625" style="95" customWidth="1"/>
    <col min="6419" max="6419" width="1.125" style="95" customWidth="1"/>
    <col min="6420" max="6420" width="3.625" style="95" customWidth="1"/>
    <col min="6421" max="6421" width="4.875" style="95" customWidth="1"/>
    <col min="6422" max="6422" width="0.75" style="95" customWidth="1"/>
    <col min="6423" max="6423" width="2.375" style="95" customWidth="1"/>
    <col min="6424" max="6424" width="3.625" style="95" customWidth="1"/>
    <col min="6425" max="6425" width="2.375" style="95" customWidth="1"/>
    <col min="6426" max="6426" width="2.875" style="95" customWidth="1"/>
    <col min="6427" max="6427" width="5" style="95" customWidth="1"/>
    <col min="6428" max="6428" width="3.5" style="95" customWidth="1"/>
    <col min="6429" max="6429" width="3" style="95" customWidth="1"/>
    <col min="6430" max="6430" width="1.75" style="95" customWidth="1"/>
    <col min="6431" max="6431" width="1.25" style="95" customWidth="1"/>
    <col min="6432" max="6432" width="0.125" style="95" customWidth="1"/>
    <col min="6433" max="6433" width="2.75" style="95" customWidth="1"/>
    <col min="6434" max="6434" width="3.375" style="95" customWidth="1"/>
    <col min="6435" max="6435" width="1.75" style="95" customWidth="1"/>
    <col min="6436" max="6436" width="2.625" style="95" customWidth="1"/>
    <col min="6437" max="6438" width="2.25" style="95" customWidth="1"/>
    <col min="6439" max="6439" width="2.125" style="95" customWidth="1"/>
    <col min="6440" max="6440" width="2.25" style="95" customWidth="1"/>
    <col min="6441" max="6441" width="2" style="95" customWidth="1"/>
    <col min="6442" max="6442" width="2.25" style="95" customWidth="1"/>
    <col min="6443" max="6443" width="2.125" style="95" customWidth="1"/>
    <col min="6444" max="6444" width="1.875" style="95" customWidth="1"/>
    <col min="6445" max="6656" width="9" style="95"/>
    <col min="6657" max="6657" width="2" style="95" customWidth="1"/>
    <col min="6658" max="6658" width="2.375" style="95" customWidth="1"/>
    <col min="6659" max="6659" width="2.75" style="95" customWidth="1"/>
    <col min="6660" max="6660" width="4" style="95" customWidth="1"/>
    <col min="6661" max="6661" width="0" style="95" hidden="1" customWidth="1"/>
    <col min="6662" max="6662" width="3.75" style="95" customWidth="1"/>
    <col min="6663" max="6663" width="2.75" style="95" customWidth="1"/>
    <col min="6664" max="6664" width="23.75" style="95" customWidth="1"/>
    <col min="6665" max="6666" width="2.375" style="95" customWidth="1"/>
    <col min="6667" max="6667" width="5.625" style="95" customWidth="1"/>
    <col min="6668" max="6668" width="1.875" style="95" customWidth="1"/>
    <col min="6669" max="6669" width="3.125" style="95" customWidth="1"/>
    <col min="6670" max="6670" width="2.75" style="95" customWidth="1"/>
    <col min="6671" max="6671" width="3.625" style="95" customWidth="1"/>
    <col min="6672" max="6672" width="13.375" style="95" customWidth="1"/>
    <col min="6673" max="6673" width="3.125" style="95" customWidth="1"/>
    <col min="6674" max="6674" width="3.625" style="95" customWidth="1"/>
    <col min="6675" max="6675" width="1.125" style="95" customWidth="1"/>
    <col min="6676" max="6676" width="3.625" style="95" customWidth="1"/>
    <col min="6677" max="6677" width="4.875" style="95" customWidth="1"/>
    <col min="6678" max="6678" width="0.75" style="95" customWidth="1"/>
    <col min="6679" max="6679" width="2.375" style="95" customWidth="1"/>
    <col min="6680" max="6680" width="3.625" style="95" customWidth="1"/>
    <col min="6681" max="6681" width="2.375" style="95" customWidth="1"/>
    <col min="6682" max="6682" width="2.875" style="95" customWidth="1"/>
    <col min="6683" max="6683" width="5" style="95" customWidth="1"/>
    <col min="6684" max="6684" width="3.5" style="95" customWidth="1"/>
    <col min="6685" max="6685" width="3" style="95" customWidth="1"/>
    <col min="6686" max="6686" width="1.75" style="95" customWidth="1"/>
    <col min="6687" max="6687" width="1.25" style="95" customWidth="1"/>
    <col min="6688" max="6688" width="0.125" style="95" customWidth="1"/>
    <col min="6689" max="6689" width="2.75" style="95" customWidth="1"/>
    <col min="6690" max="6690" width="3.375" style="95" customWidth="1"/>
    <col min="6691" max="6691" width="1.75" style="95" customWidth="1"/>
    <col min="6692" max="6692" width="2.625" style="95" customWidth="1"/>
    <col min="6693" max="6694" width="2.25" style="95" customWidth="1"/>
    <col min="6695" max="6695" width="2.125" style="95" customWidth="1"/>
    <col min="6696" max="6696" width="2.25" style="95" customWidth="1"/>
    <col min="6697" max="6697" width="2" style="95" customWidth="1"/>
    <col min="6698" max="6698" width="2.25" style="95" customWidth="1"/>
    <col min="6699" max="6699" width="2.125" style="95" customWidth="1"/>
    <col min="6700" max="6700" width="1.875" style="95" customWidth="1"/>
    <col min="6701" max="6912" width="9" style="95"/>
    <col min="6913" max="6913" width="2" style="95" customWidth="1"/>
    <col min="6914" max="6914" width="2.375" style="95" customWidth="1"/>
    <col min="6915" max="6915" width="2.75" style="95" customWidth="1"/>
    <col min="6916" max="6916" width="4" style="95" customWidth="1"/>
    <col min="6917" max="6917" width="0" style="95" hidden="1" customWidth="1"/>
    <col min="6918" max="6918" width="3.75" style="95" customWidth="1"/>
    <col min="6919" max="6919" width="2.75" style="95" customWidth="1"/>
    <col min="6920" max="6920" width="23.75" style="95" customWidth="1"/>
    <col min="6921" max="6922" width="2.375" style="95" customWidth="1"/>
    <col min="6923" max="6923" width="5.625" style="95" customWidth="1"/>
    <col min="6924" max="6924" width="1.875" style="95" customWidth="1"/>
    <col min="6925" max="6925" width="3.125" style="95" customWidth="1"/>
    <col min="6926" max="6926" width="2.75" style="95" customWidth="1"/>
    <col min="6927" max="6927" width="3.625" style="95" customWidth="1"/>
    <col min="6928" max="6928" width="13.375" style="95" customWidth="1"/>
    <col min="6929" max="6929" width="3.125" style="95" customWidth="1"/>
    <col min="6930" max="6930" width="3.625" style="95" customWidth="1"/>
    <col min="6931" max="6931" width="1.125" style="95" customWidth="1"/>
    <col min="6932" max="6932" width="3.625" style="95" customWidth="1"/>
    <col min="6933" max="6933" width="4.875" style="95" customWidth="1"/>
    <col min="6934" max="6934" width="0.75" style="95" customWidth="1"/>
    <col min="6935" max="6935" width="2.375" style="95" customWidth="1"/>
    <col min="6936" max="6936" width="3.625" style="95" customWidth="1"/>
    <col min="6937" max="6937" width="2.375" style="95" customWidth="1"/>
    <col min="6938" max="6938" width="2.875" style="95" customWidth="1"/>
    <col min="6939" max="6939" width="5" style="95" customWidth="1"/>
    <col min="6940" max="6940" width="3.5" style="95" customWidth="1"/>
    <col min="6941" max="6941" width="3" style="95" customWidth="1"/>
    <col min="6942" max="6942" width="1.75" style="95" customWidth="1"/>
    <col min="6943" max="6943" width="1.25" style="95" customWidth="1"/>
    <col min="6944" max="6944" width="0.125" style="95" customWidth="1"/>
    <col min="6945" max="6945" width="2.75" style="95" customWidth="1"/>
    <col min="6946" max="6946" width="3.375" style="95" customWidth="1"/>
    <col min="6947" max="6947" width="1.75" style="95" customWidth="1"/>
    <col min="6948" max="6948" width="2.625" style="95" customWidth="1"/>
    <col min="6949" max="6950" width="2.25" style="95" customWidth="1"/>
    <col min="6951" max="6951" width="2.125" style="95" customWidth="1"/>
    <col min="6952" max="6952" width="2.25" style="95" customWidth="1"/>
    <col min="6953" max="6953" width="2" style="95" customWidth="1"/>
    <col min="6954" max="6954" width="2.25" style="95" customWidth="1"/>
    <col min="6955" max="6955" width="2.125" style="95" customWidth="1"/>
    <col min="6956" max="6956" width="1.875" style="95" customWidth="1"/>
    <col min="6957" max="7168" width="9" style="95"/>
    <col min="7169" max="7169" width="2" style="95" customWidth="1"/>
    <col min="7170" max="7170" width="2.375" style="95" customWidth="1"/>
    <col min="7171" max="7171" width="2.75" style="95" customWidth="1"/>
    <col min="7172" max="7172" width="4" style="95" customWidth="1"/>
    <col min="7173" max="7173" width="0" style="95" hidden="1" customWidth="1"/>
    <col min="7174" max="7174" width="3.75" style="95" customWidth="1"/>
    <col min="7175" max="7175" width="2.75" style="95" customWidth="1"/>
    <col min="7176" max="7176" width="23.75" style="95" customWidth="1"/>
    <col min="7177" max="7178" width="2.375" style="95" customWidth="1"/>
    <col min="7179" max="7179" width="5.625" style="95" customWidth="1"/>
    <col min="7180" max="7180" width="1.875" style="95" customWidth="1"/>
    <col min="7181" max="7181" width="3.125" style="95" customWidth="1"/>
    <col min="7182" max="7182" width="2.75" style="95" customWidth="1"/>
    <col min="7183" max="7183" width="3.625" style="95" customWidth="1"/>
    <col min="7184" max="7184" width="13.375" style="95" customWidth="1"/>
    <col min="7185" max="7185" width="3.125" style="95" customWidth="1"/>
    <col min="7186" max="7186" width="3.625" style="95" customWidth="1"/>
    <col min="7187" max="7187" width="1.125" style="95" customWidth="1"/>
    <col min="7188" max="7188" width="3.625" style="95" customWidth="1"/>
    <col min="7189" max="7189" width="4.875" style="95" customWidth="1"/>
    <col min="7190" max="7190" width="0.75" style="95" customWidth="1"/>
    <col min="7191" max="7191" width="2.375" style="95" customWidth="1"/>
    <col min="7192" max="7192" width="3.625" style="95" customWidth="1"/>
    <col min="7193" max="7193" width="2.375" style="95" customWidth="1"/>
    <col min="7194" max="7194" width="2.875" style="95" customWidth="1"/>
    <col min="7195" max="7195" width="5" style="95" customWidth="1"/>
    <col min="7196" max="7196" width="3.5" style="95" customWidth="1"/>
    <col min="7197" max="7197" width="3" style="95" customWidth="1"/>
    <col min="7198" max="7198" width="1.75" style="95" customWidth="1"/>
    <col min="7199" max="7199" width="1.25" style="95" customWidth="1"/>
    <col min="7200" max="7200" width="0.125" style="95" customWidth="1"/>
    <col min="7201" max="7201" width="2.75" style="95" customWidth="1"/>
    <col min="7202" max="7202" width="3.375" style="95" customWidth="1"/>
    <col min="7203" max="7203" width="1.75" style="95" customWidth="1"/>
    <col min="7204" max="7204" width="2.625" style="95" customWidth="1"/>
    <col min="7205" max="7206" width="2.25" style="95" customWidth="1"/>
    <col min="7207" max="7207" width="2.125" style="95" customWidth="1"/>
    <col min="7208" max="7208" width="2.25" style="95" customWidth="1"/>
    <col min="7209" max="7209" width="2" style="95" customWidth="1"/>
    <col min="7210" max="7210" width="2.25" style="95" customWidth="1"/>
    <col min="7211" max="7211" width="2.125" style="95" customWidth="1"/>
    <col min="7212" max="7212" width="1.875" style="95" customWidth="1"/>
    <col min="7213" max="7424" width="9" style="95"/>
    <col min="7425" max="7425" width="2" style="95" customWidth="1"/>
    <col min="7426" max="7426" width="2.375" style="95" customWidth="1"/>
    <col min="7427" max="7427" width="2.75" style="95" customWidth="1"/>
    <col min="7428" max="7428" width="4" style="95" customWidth="1"/>
    <col min="7429" max="7429" width="0" style="95" hidden="1" customWidth="1"/>
    <col min="7430" max="7430" width="3.75" style="95" customWidth="1"/>
    <col min="7431" max="7431" width="2.75" style="95" customWidth="1"/>
    <col min="7432" max="7432" width="23.75" style="95" customWidth="1"/>
    <col min="7433" max="7434" width="2.375" style="95" customWidth="1"/>
    <col min="7435" max="7435" width="5.625" style="95" customWidth="1"/>
    <col min="7436" max="7436" width="1.875" style="95" customWidth="1"/>
    <col min="7437" max="7437" width="3.125" style="95" customWidth="1"/>
    <col min="7438" max="7438" width="2.75" style="95" customWidth="1"/>
    <col min="7439" max="7439" width="3.625" style="95" customWidth="1"/>
    <col min="7440" max="7440" width="13.375" style="95" customWidth="1"/>
    <col min="7441" max="7441" width="3.125" style="95" customWidth="1"/>
    <col min="7442" max="7442" width="3.625" style="95" customWidth="1"/>
    <col min="7443" max="7443" width="1.125" style="95" customWidth="1"/>
    <col min="7444" max="7444" width="3.625" style="95" customWidth="1"/>
    <col min="7445" max="7445" width="4.875" style="95" customWidth="1"/>
    <col min="7446" max="7446" width="0.75" style="95" customWidth="1"/>
    <col min="7447" max="7447" width="2.375" style="95" customWidth="1"/>
    <col min="7448" max="7448" width="3.625" style="95" customWidth="1"/>
    <col min="7449" max="7449" width="2.375" style="95" customWidth="1"/>
    <col min="7450" max="7450" width="2.875" style="95" customWidth="1"/>
    <col min="7451" max="7451" width="5" style="95" customWidth="1"/>
    <col min="7452" max="7452" width="3.5" style="95" customWidth="1"/>
    <col min="7453" max="7453" width="3" style="95" customWidth="1"/>
    <col min="7454" max="7454" width="1.75" style="95" customWidth="1"/>
    <col min="7455" max="7455" width="1.25" style="95" customWidth="1"/>
    <col min="7456" max="7456" width="0.125" style="95" customWidth="1"/>
    <col min="7457" max="7457" width="2.75" style="95" customWidth="1"/>
    <col min="7458" max="7458" width="3.375" style="95" customWidth="1"/>
    <col min="7459" max="7459" width="1.75" style="95" customWidth="1"/>
    <col min="7460" max="7460" width="2.625" style="95" customWidth="1"/>
    <col min="7461" max="7462" width="2.25" style="95" customWidth="1"/>
    <col min="7463" max="7463" width="2.125" style="95" customWidth="1"/>
    <col min="7464" max="7464" width="2.25" style="95" customWidth="1"/>
    <col min="7465" max="7465" width="2" style="95" customWidth="1"/>
    <col min="7466" max="7466" width="2.25" style="95" customWidth="1"/>
    <col min="7467" max="7467" width="2.125" style="95" customWidth="1"/>
    <col min="7468" max="7468" width="1.875" style="95" customWidth="1"/>
    <col min="7469" max="7680" width="9" style="95"/>
    <col min="7681" max="7681" width="2" style="95" customWidth="1"/>
    <col min="7682" max="7682" width="2.375" style="95" customWidth="1"/>
    <col min="7683" max="7683" width="2.75" style="95" customWidth="1"/>
    <col min="7684" max="7684" width="4" style="95" customWidth="1"/>
    <col min="7685" max="7685" width="0" style="95" hidden="1" customWidth="1"/>
    <col min="7686" max="7686" width="3.75" style="95" customWidth="1"/>
    <col min="7687" max="7687" width="2.75" style="95" customWidth="1"/>
    <col min="7688" max="7688" width="23.75" style="95" customWidth="1"/>
    <col min="7689" max="7690" width="2.375" style="95" customWidth="1"/>
    <col min="7691" max="7691" width="5.625" style="95" customWidth="1"/>
    <col min="7692" max="7692" width="1.875" style="95" customWidth="1"/>
    <col min="7693" max="7693" width="3.125" style="95" customWidth="1"/>
    <col min="7694" max="7694" width="2.75" style="95" customWidth="1"/>
    <col min="7695" max="7695" width="3.625" style="95" customWidth="1"/>
    <col min="7696" max="7696" width="13.375" style="95" customWidth="1"/>
    <col min="7697" max="7697" width="3.125" style="95" customWidth="1"/>
    <col min="7698" max="7698" width="3.625" style="95" customWidth="1"/>
    <col min="7699" max="7699" width="1.125" style="95" customWidth="1"/>
    <col min="7700" max="7700" width="3.625" style="95" customWidth="1"/>
    <col min="7701" max="7701" width="4.875" style="95" customWidth="1"/>
    <col min="7702" max="7702" width="0.75" style="95" customWidth="1"/>
    <col min="7703" max="7703" width="2.375" style="95" customWidth="1"/>
    <col min="7704" max="7704" width="3.625" style="95" customWidth="1"/>
    <col min="7705" max="7705" width="2.375" style="95" customWidth="1"/>
    <col min="7706" max="7706" width="2.875" style="95" customWidth="1"/>
    <col min="7707" max="7707" width="5" style="95" customWidth="1"/>
    <col min="7708" max="7708" width="3.5" style="95" customWidth="1"/>
    <col min="7709" max="7709" width="3" style="95" customWidth="1"/>
    <col min="7710" max="7710" width="1.75" style="95" customWidth="1"/>
    <col min="7711" max="7711" width="1.25" style="95" customWidth="1"/>
    <col min="7712" max="7712" width="0.125" style="95" customWidth="1"/>
    <col min="7713" max="7713" width="2.75" style="95" customWidth="1"/>
    <col min="7714" max="7714" width="3.375" style="95" customWidth="1"/>
    <col min="7715" max="7715" width="1.75" style="95" customWidth="1"/>
    <col min="7716" max="7716" width="2.625" style="95" customWidth="1"/>
    <col min="7717" max="7718" width="2.25" style="95" customWidth="1"/>
    <col min="7719" max="7719" width="2.125" style="95" customWidth="1"/>
    <col min="7720" max="7720" width="2.25" style="95" customWidth="1"/>
    <col min="7721" max="7721" width="2" style="95" customWidth="1"/>
    <col min="7722" max="7722" width="2.25" style="95" customWidth="1"/>
    <col min="7723" max="7723" width="2.125" style="95" customWidth="1"/>
    <col min="7724" max="7724" width="1.875" style="95" customWidth="1"/>
    <col min="7725" max="7936" width="9" style="95"/>
    <col min="7937" max="7937" width="2" style="95" customWidth="1"/>
    <col min="7938" max="7938" width="2.375" style="95" customWidth="1"/>
    <col min="7939" max="7939" width="2.75" style="95" customWidth="1"/>
    <col min="7940" max="7940" width="4" style="95" customWidth="1"/>
    <col min="7941" max="7941" width="0" style="95" hidden="1" customWidth="1"/>
    <col min="7942" max="7942" width="3.75" style="95" customWidth="1"/>
    <col min="7943" max="7943" width="2.75" style="95" customWidth="1"/>
    <col min="7944" max="7944" width="23.75" style="95" customWidth="1"/>
    <col min="7945" max="7946" width="2.375" style="95" customWidth="1"/>
    <col min="7947" max="7947" width="5.625" style="95" customWidth="1"/>
    <col min="7948" max="7948" width="1.875" style="95" customWidth="1"/>
    <col min="7949" max="7949" width="3.125" style="95" customWidth="1"/>
    <col min="7950" max="7950" width="2.75" style="95" customWidth="1"/>
    <col min="7951" max="7951" width="3.625" style="95" customWidth="1"/>
    <col min="7952" max="7952" width="13.375" style="95" customWidth="1"/>
    <col min="7953" max="7953" width="3.125" style="95" customWidth="1"/>
    <col min="7954" max="7954" width="3.625" style="95" customWidth="1"/>
    <col min="7955" max="7955" width="1.125" style="95" customWidth="1"/>
    <col min="7956" max="7956" width="3.625" style="95" customWidth="1"/>
    <col min="7957" max="7957" width="4.875" style="95" customWidth="1"/>
    <col min="7958" max="7958" width="0.75" style="95" customWidth="1"/>
    <col min="7959" max="7959" width="2.375" style="95" customWidth="1"/>
    <col min="7960" max="7960" width="3.625" style="95" customWidth="1"/>
    <col min="7961" max="7961" width="2.375" style="95" customWidth="1"/>
    <col min="7962" max="7962" width="2.875" style="95" customWidth="1"/>
    <col min="7963" max="7963" width="5" style="95" customWidth="1"/>
    <col min="7964" max="7964" width="3.5" style="95" customWidth="1"/>
    <col min="7965" max="7965" width="3" style="95" customWidth="1"/>
    <col min="7966" max="7966" width="1.75" style="95" customWidth="1"/>
    <col min="7967" max="7967" width="1.25" style="95" customWidth="1"/>
    <col min="7968" max="7968" width="0.125" style="95" customWidth="1"/>
    <col min="7969" max="7969" width="2.75" style="95" customWidth="1"/>
    <col min="7970" max="7970" width="3.375" style="95" customWidth="1"/>
    <col min="7971" max="7971" width="1.75" style="95" customWidth="1"/>
    <col min="7972" max="7972" width="2.625" style="95" customWidth="1"/>
    <col min="7973" max="7974" width="2.25" style="95" customWidth="1"/>
    <col min="7975" max="7975" width="2.125" style="95" customWidth="1"/>
    <col min="7976" max="7976" width="2.25" style="95" customWidth="1"/>
    <col min="7977" max="7977" width="2" style="95" customWidth="1"/>
    <col min="7978" max="7978" width="2.25" style="95" customWidth="1"/>
    <col min="7979" max="7979" width="2.125" style="95" customWidth="1"/>
    <col min="7980" max="7980" width="1.875" style="95" customWidth="1"/>
    <col min="7981" max="8192" width="9" style="95"/>
    <col min="8193" max="8193" width="2" style="95" customWidth="1"/>
    <col min="8194" max="8194" width="2.375" style="95" customWidth="1"/>
    <col min="8195" max="8195" width="2.75" style="95" customWidth="1"/>
    <col min="8196" max="8196" width="4" style="95" customWidth="1"/>
    <col min="8197" max="8197" width="0" style="95" hidden="1" customWidth="1"/>
    <col min="8198" max="8198" width="3.75" style="95" customWidth="1"/>
    <col min="8199" max="8199" width="2.75" style="95" customWidth="1"/>
    <col min="8200" max="8200" width="23.75" style="95" customWidth="1"/>
    <col min="8201" max="8202" width="2.375" style="95" customWidth="1"/>
    <col min="8203" max="8203" width="5.625" style="95" customWidth="1"/>
    <col min="8204" max="8204" width="1.875" style="95" customWidth="1"/>
    <col min="8205" max="8205" width="3.125" style="95" customWidth="1"/>
    <col min="8206" max="8206" width="2.75" style="95" customWidth="1"/>
    <col min="8207" max="8207" width="3.625" style="95" customWidth="1"/>
    <col min="8208" max="8208" width="13.375" style="95" customWidth="1"/>
    <col min="8209" max="8209" width="3.125" style="95" customWidth="1"/>
    <col min="8210" max="8210" width="3.625" style="95" customWidth="1"/>
    <col min="8211" max="8211" width="1.125" style="95" customWidth="1"/>
    <col min="8212" max="8212" width="3.625" style="95" customWidth="1"/>
    <col min="8213" max="8213" width="4.875" style="95" customWidth="1"/>
    <col min="8214" max="8214" width="0.75" style="95" customWidth="1"/>
    <col min="8215" max="8215" width="2.375" style="95" customWidth="1"/>
    <col min="8216" max="8216" width="3.625" style="95" customWidth="1"/>
    <col min="8217" max="8217" width="2.375" style="95" customWidth="1"/>
    <col min="8218" max="8218" width="2.875" style="95" customWidth="1"/>
    <col min="8219" max="8219" width="5" style="95" customWidth="1"/>
    <col min="8220" max="8220" width="3.5" style="95" customWidth="1"/>
    <col min="8221" max="8221" width="3" style="95" customWidth="1"/>
    <col min="8222" max="8222" width="1.75" style="95" customWidth="1"/>
    <col min="8223" max="8223" width="1.25" style="95" customWidth="1"/>
    <col min="8224" max="8224" width="0.125" style="95" customWidth="1"/>
    <col min="8225" max="8225" width="2.75" style="95" customWidth="1"/>
    <col min="8226" max="8226" width="3.375" style="95" customWidth="1"/>
    <col min="8227" max="8227" width="1.75" style="95" customWidth="1"/>
    <col min="8228" max="8228" width="2.625" style="95" customWidth="1"/>
    <col min="8229" max="8230" width="2.25" style="95" customWidth="1"/>
    <col min="8231" max="8231" width="2.125" style="95" customWidth="1"/>
    <col min="8232" max="8232" width="2.25" style="95" customWidth="1"/>
    <col min="8233" max="8233" width="2" style="95" customWidth="1"/>
    <col min="8234" max="8234" width="2.25" style="95" customWidth="1"/>
    <col min="8235" max="8235" width="2.125" style="95" customWidth="1"/>
    <col min="8236" max="8236" width="1.875" style="95" customWidth="1"/>
    <col min="8237" max="8448" width="9" style="95"/>
    <col min="8449" max="8449" width="2" style="95" customWidth="1"/>
    <col min="8450" max="8450" width="2.375" style="95" customWidth="1"/>
    <col min="8451" max="8451" width="2.75" style="95" customWidth="1"/>
    <col min="8452" max="8452" width="4" style="95" customWidth="1"/>
    <col min="8453" max="8453" width="0" style="95" hidden="1" customWidth="1"/>
    <col min="8454" max="8454" width="3.75" style="95" customWidth="1"/>
    <col min="8455" max="8455" width="2.75" style="95" customWidth="1"/>
    <col min="8456" max="8456" width="23.75" style="95" customWidth="1"/>
    <col min="8457" max="8458" width="2.375" style="95" customWidth="1"/>
    <col min="8459" max="8459" width="5.625" style="95" customWidth="1"/>
    <col min="8460" max="8460" width="1.875" style="95" customWidth="1"/>
    <col min="8461" max="8461" width="3.125" style="95" customWidth="1"/>
    <col min="8462" max="8462" width="2.75" style="95" customWidth="1"/>
    <col min="8463" max="8463" width="3.625" style="95" customWidth="1"/>
    <col min="8464" max="8464" width="13.375" style="95" customWidth="1"/>
    <col min="8465" max="8465" width="3.125" style="95" customWidth="1"/>
    <col min="8466" max="8466" width="3.625" style="95" customWidth="1"/>
    <col min="8467" max="8467" width="1.125" style="95" customWidth="1"/>
    <col min="8468" max="8468" width="3.625" style="95" customWidth="1"/>
    <col min="8469" max="8469" width="4.875" style="95" customWidth="1"/>
    <col min="8470" max="8470" width="0.75" style="95" customWidth="1"/>
    <col min="8471" max="8471" width="2.375" style="95" customWidth="1"/>
    <col min="8472" max="8472" width="3.625" style="95" customWidth="1"/>
    <col min="8473" max="8473" width="2.375" style="95" customWidth="1"/>
    <col min="8474" max="8474" width="2.875" style="95" customWidth="1"/>
    <col min="8475" max="8475" width="5" style="95" customWidth="1"/>
    <col min="8476" max="8476" width="3.5" style="95" customWidth="1"/>
    <col min="8477" max="8477" width="3" style="95" customWidth="1"/>
    <col min="8478" max="8478" width="1.75" style="95" customWidth="1"/>
    <col min="8479" max="8479" width="1.25" style="95" customWidth="1"/>
    <col min="8480" max="8480" width="0.125" style="95" customWidth="1"/>
    <col min="8481" max="8481" width="2.75" style="95" customWidth="1"/>
    <col min="8482" max="8482" width="3.375" style="95" customWidth="1"/>
    <col min="8483" max="8483" width="1.75" style="95" customWidth="1"/>
    <col min="8484" max="8484" width="2.625" style="95" customWidth="1"/>
    <col min="8485" max="8486" width="2.25" style="95" customWidth="1"/>
    <col min="8487" max="8487" width="2.125" style="95" customWidth="1"/>
    <col min="8488" max="8488" width="2.25" style="95" customWidth="1"/>
    <col min="8489" max="8489" width="2" style="95" customWidth="1"/>
    <col min="8490" max="8490" width="2.25" style="95" customWidth="1"/>
    <col min="8491" max="8491" width="2.125" style="95" customWidth="1"/>
    <col min="8492" max="8492" width="1.875" style="95" customWidth="1"/>
    <col min="8493" max="8704" width="9" style="95"/>
    <col min="8705" max="8705" width="2" style="95" customWidth="1"/>
    <col min="8706" max="8706" width="2.375" style="95" customWidth="1"/>
    <col min="8707" max="8707" width="2.75" style="95" customWidth="1"/>
    <col min="8708" max="8708" width="4" style="95" customWidth="1"/>
    <col min="8709" max="8709" width="0" style="95" hidden="1" customWidth="1"/>
    <col min="8710" max="8710" width="3.75" style="95" customWidth="1"/>
    <col min="8711" max="8711" width="2.75" style="95" customWidth="1"/>
    <col min="8712" max="8712" width="23.75" style="95" customWidth="1"/>
    <col min="8713" max="8714" width="2.375" style="95" customWidth="1"/>
    <col min="8715" max="8715" width="5.625" style="95" customWidth="1"/>
    <col min="8716" max="8716" width="1.875" style="95" customWidth="1"/>
    <col min="8717" max="8717" width="3.125" style="95" customWidth="1"/>
    <col min="8718" max="8718" width="2.75" style="95" customWidth="1"/>
    <col min="8719" max="8719" width="3.625" style="95" customWidth="1"/>
    <col min="8720" max="8720" width="13.375" style="95" customWidth="1"/>
    <col min="8721" max="8721" width="3.125" style="95" customWidth="1"/>
    <col min="8722" max="8722" width="3.625" style="95" customWidth="1"/>
    <col min="8723" max="8723" width="1.125" style="95" customWidth="1"/>
    <col min="8724" max="8724" width="3.625" style="95" customWidth="1"/>
    <col min="8725" max="8725" width="4.875" style="95" customWidth="1"/>
    <col min="8726" max="8726" width="0.75" style="95" customWidth="1"/>
    <col min="8727" max="8727" width="2.375" style="95" customWidth="1"/>
    <col min="8728" max="8728" width="3.625" style="95" customWidth="1"/>
    <col min="8729" max="8729" width="2.375" style="95" customWidth="1"/>
    <col min="8730" max="8730" width="2.875" style="95" customWidth="1"/>
    <col min="8731" max="8731" width="5" style="95" customWidth="1"/>
    <col min="8732" max="8732" width="3.5" style="95" customWidth="1"/>
    <col min="8733" max="8733" width="3" style="95" customWidth="1"/>
    <col min="8734" max="8734" width="1.75" style="95" customWidth="1"/>
    <col min="8735" max="8735" width="1.25" style="95" customWidth="1"/>
    <col min="8736" max="8736" width="0.125" style="95" customWidth="1"/>
    <col min="8737" max="8737" width="2.75" style="95" customWidth="1"/>
    <col min="8738" max="8738" width="3.375" style="95" customWidth="1"/>
    <col min="8739" max="8739" width="1.75" style="95" customWidth="1"/>
    <col min="8740" max="8740" width="2.625" style="95" customWidth="1"/>
    <col min="8741" max="8742" width="2.25" style="95" customWidth="1"/>
    <col min="8743" max="8743" width="2.125" style="95" customWidth="1"/>
    <col min="8744" max="8744" width="2.25" style="95" customWidth="1"/>
    <col min="8745" max="8745" width="2" style="95" customWidth="1"/>
    <col min="8746" max="8746" width="2.25" style="95" customWidth="1"/>
    <col min="8747" max="8747" width="2.125" style="95" customWidth="1"/>
    <col min="8748" max="8748" width="1.875" style="95" customWidth="1"/>
    <col min="8749" max="8960" width="9" style="95"/>
    <col min="8961" max="8961" width="2" style="95" customWidth="1"/>
    <col min="8962" max="8962" width="2.375" style="95" customWidth="1"/>
    <col min="8963" max="8963" width="2.75" style="95" customWidth="1"/>
    <col min="8964" max="8964" width="4" style="95" customWidth="1"/>
    <col min="8965" max="8965" width="0" style="95" hidden="1" customWidth="1"/>
    <col min="8966" max="8966" width="3.75" style="95" customWidth="1"/>
    <col min="8967" max="8967" width="2.75" style="95" customWidth="1"/>
    <col min="8968" max="8968" width="23.75" style="95" customWidth="1"/>
    <col min="8969" max="8970" width="2.375" style="95" customWidth="1"/>
    <col min="8971" max="8971" width="5.625" style="95" customWidth="1"/>
    <col min="8972" max="8972" width="1.875" style="95" customWidth="1"/>
    <col min="8973" max="8973" width="3.125" style="95" customWidth="1"/>
    <col min="8974" max="8974" width="2.75" style="95" customWidth="1"/>
    <col min="8975" max="8975" width="3.625" style="95" customWidth="1"/>
    <col min="8976" max="8976" width="13.375" style="95" customWidth="1"/>
    <col min="8977" max="8977" width="3.125" style="95" customWidth="1"/>
    <col min="8978" max="8978" width="3.625" style="95" customWidth="1"/>
    <col min="8979" max="8979" width="1.125" style="95" customWidth="1"/>
    <col min="8980" max="8980" width="3.625" style="95" customWidth="1"/>
    <col min="8981" max="8981" width="4.875" style="95" customWidth="1"/>
    <col min="8982" max="8982" width="0.75" style="95" customWidth="1"/>
    <col min="8983" max="8983" width="2.375" style="95" customWidth="1"/>
    <col min="8984" max="8984" width="3.625" style="95" customWidth="1"/>
    <col min="8985" max="8985" width="2.375" style="95" customWidth="1"/>
    <col min="8986" max="8986" width="2.875" style="95" customWidth="1"/>
    <col min="8987" max="8987" width="5" style="95" customWidth="1"/>
    <col min="8988" max="8988" width="3.5" style="95" customWidth="1"/>
    <col min="8989" max="8989" width="3" style="95" customWidth="1"/>
    <col min="8990" max="8990" width="1.75" style="95" customWidth="1"/>
    <col min="8991" max="8991" width="1.25" style="95" customWidth="1"/>
    <col min="8992" max="8992" width="0.125" style="95" customWidth="1"/>
    <col min="8993" max="8993" width="2.75" style="95" customWidth="1"/>
    <col min="8994" max="8994" width="3.375" style="95" customWidth="1"/>
    <col min="8995" max="8995" width="1.75" style="95" customWidth="1"/>
    <col min="8996" max="8996" width="2.625" style="95" customWidth="1"/>
    <col min="8997" max="8998" width="2.25" style="95" customWidth="1"/>
    <col min="8999" max="8999" width="2.125" style="95" customWidth="1"/>
    <col min="9000" max="9000" width="2.25" style="95" customWidth="1"/>
    <col min="9001" max="9001" width="2" style="95" customWidth="1"/>
    <col min="9002" max="9002" width="2.25" style="95" customWidth="1"/>
    <col min="9003" max="9003" width="2.125" style="95" customWidth="1"/>
    <col min="9004" max="9004" width="1.875" style="95" customWidth="1"/>
    <col min="9005" max="9216" width="9" style="95"/>
    <col min="9217" max="9217" width="2" style="95" customWidth="1"/>
    <col min="9218" max="9218" width="2.375" style="95" customWidth="1"/>
    <col min="9219" max="9219" width="2.75" style="95" customWidth="1"/>
    <col min="9220" max="9220" width="4" style="95" customWidth="1"/>
    <col min="9221" max="9221" width="0" style="95" hidden="1" customWidth="1"/>
    <col min="9222" max="9222" width="3.75" style="95" customWidth="1"/>
    <col min="9223" max="9223" width="2.75" style="95" customWidth="1"/>
    <col min="9224" max="9224" width="23.75" style="95" customWidth="1"/>
    <col min="9225" max="9226" width="2.375" style="95" customWidth="1"/>
    <col min="9227" max="9227" width="5.625" style="95" customWidth="1"/>
    <col min="9228" max="9228" width="1.875" style="95" customWidth="1"/>
    <col min="9229" max="9229" width="3.125" style="95" customWidth="1"/>
    <col min="9230" max="9230" width="2.75" style="95" customWidth="1"/>
    <col min="9231" max="9231" width="3.625" style="95" customWidth="1"/>
    <col min="9232" max="9232" width="13.375" style="95" customWidth="1"/>
    <col min="9233" max="9233" width="3.125" style="95" customWidth="1"/>
    <col min="9234" max="9234" width="3.625" style="95" customWidth="1"/>
    <col min="9235" max="9235" width="1.125" style="95" customWidth="1"/>
    <col min="9236" max="9236" width="3.625" style="95" customWidth="1"/>
    <col min="9237" max="9237" width="4.875" style="95" customWidth="1"/>
    <col min="9238" max="9238" width="0.75" style="95" customWidth="1"/>
    <col min="9239" max="9239" width="2.375" style="95" customWidth="1"/>
    <col min="9240" max="9240" width="3.625" style="95" customWidth="1"/>
    <col min="9241" max="9241" width="2.375" style="95" customWidth="1"/>
    <col min="9242" max="9242" width="2.875" style="95" customWidth="1"/>
    <col min="9243" max="9243" width="5" style="95" customWidth="1"/>
    <col min="9244" max="9244" width="3.5" style="95" customWidth="1"/>
    <col min="9245" max="9245" width="3" style="95" customWidth="1"/>
    <col min="9246" max="9246" width="1.75" style="95" customWidth="1"/>
    <col min="9247" max="9247" width="1.25" style="95" customWidth="1"/>
    <col min="9248" max="9248" width="0.125" style="95" customWidth="1"/>
    <col min="9249" max="9249" width="2.75" style="95" customWidth="1"/>
    <col min="9250" max="9250" width="3.375" style="95" customWidth="1"/>
    <col min="9251" max="9251" width="1.75" style="95" customWidth="1"/>
    <col min="9252" max="9252" width="2.625" style="95" customWidth="1"/>
    <col min="9253" max="9254" width="2.25" style="95" customWidth="1"/>
    <col min="9255" max="9255" width="2.125" style="95" customWidth="1"/>
    <col min="9256" max="9256" width="2.25" style="95" customWidth="1"/>
    <col min="9257" max="9257" width="2" style="95" customWidth="1"/>
    <col min="9258" max="9258" width="2.25" style="95" customWidth="1"/>
    <col min="9259" max="9259" width="2.125" style="95" customWidth="1"/>
    <col min="9260" max="9260" width="1.875" style="95" customWidth="1"/>
    <col min="9261" max="9472" width="9" style="95"/>
    <col min="9473" max="9473" width="2" style="95" customWidth="1"/>
    <col min="9474" max="9474" width="2.375" style="95" customWidth="1"/>
    <col min="9475" max="9475" width="2.75" style="95" customWidth="1"/>
    <col min="9476" max="9476" width="4" style="95" customWidth="1"/>
    <col min="9477" max="9477" width="0" style="95" hidden="1" customWidth="1"/>
    <col min="9478" max="9478" width="3.75" style="95" customWidth="1"/>
    <col min="9479" max="9479" width="2.75" style="95" customWidth="1"/>
    <col min="9480" max="9480" width="23.75" style="95" customWidth="1"/>
    <col min="9481" max="9482" width="2.375" style="95" customWidth="1"/>
    <col min="9483" max="9483" width="5.625" style="95" customWidth="1"/>
    <col min="9484" max="9484" width="1.875" style="95" customWidth="1"/>
    <col min="9485" max="9485" width="3.125" style="95" customWidth="1"/>
    <col min="9486" max="9486" width="2.75" style="95" customWidth="1"/>
    <col min="9487" max="9487" width="3.625" style="95" customWidth="1"/>
    <col min="9488" max="9488" width="13.375" style="95" customWidth="1"/>
    <col min="9489" max="9489" width="3.125" style="95" customWidth="1"/>
    <col min="9490" max="9490" width="3.625" style="95" customWidth="1"/>
    <col min="9491" max="9491" width="1.125" style="95" customWidth="1"/>
    <col min="9492" max="9492" width="3.625" style="95" customWidth="1"/>
    <col min="9493" max="9493" width="4.875" style="95" customWidth="1"/>
    <col min="9494" max="9494" width="0.75" style="95" customWidth="1"/>
    <col min="9495" max="9495" width="2.375" style="95" customWidth="1"/>
    <col min="9496" max="9496" width="3.625" style="95" customWidth="1"/>
    <col min="9497" max="9497" width="2.375" style="95" customWidth="1"/>
    <col min="9498" max="9498" width="2.875" style="95" customWidth="1"/>
    <col min="9499" max="9499" width="5" style="95" customWidth="1"/>
    <col min="9500" max="9500" width="3.5" style="95" customWidth="1"/>
    <col min="9501" max="9501" width="3" style="95" customWidth="1"/>
    <col min="9502" max="9502" width="1.75" style="95" customWidth="1"/>
    <col min="9503" max="9503" width="1.25" style="95" customWidth="1"/>
    <col min="9504" max="9504" width="0.125" style="95" customWidth="1"/>
    <col min="9505" max="9505" width="2.75" style="95" customWidth="1"/>
    <col min="9506" max="9506" width="3.375" style="95" customWidth="1"/>
    <col min="9507" max="9507" width="1.75" style="95" customWidth="1"/>
    <col min="9508" max="9508" width="2.625" style="95" customWidth="1"/>
    <col min="9509" max="9510" width="2.25" style="95" customWidth="1"/>
    <col min="9511" max="9511" width="2.125" style="95" customWidth="1"/>
    <col min="9512" max="9512" width="2.25" style="95" customWidth="1"/>
    <col min="9513" max="9513" width="2" style="95" customWidth="1"/>
    <col min="9514" max="9514" width="2.25" style="95" customWidth="1"/>
    <col min="9515" max="9515" width="2.125" style="95" customWidth="1"/>
    <col min="9516" max="9516" width="1.875" style="95" customWidth="1"/>
    <col min="9517" max="9728" width="9" style="95"/>
    <col min="9729" max="9729" width="2" style="95" customWidth="1"/>
    <col min="9730" max="9730" width="2.375" style="95" customWidth="1"/>
    <col min="9731" max="9731" width="2.75" style="95" customWidth="1"/>
    <col min="9732" max="9732" width="4" style="95" customWidth="1"/>
    <col min="9733" max="9733" width="0" style="95" hidden="1" customWidth="1"/>
    <col min="9734" max="9734" width="3.75" style="95" customWidth="1"/>
    <col min="9735" max="9735" width="2.75" style="95" customWidth="1"/>
    <col min="9736" max="9736" width="23.75" style="95" customWidth="1"/>
    <col min="9737" max="9738" width="2.375" style="95" customWidth="1"/>
    <col min="9739" max="9739" width="5.625" style="95" customWidth="1"/>
    <col min="9740" max="9740" width="1.875" style="95" customWidth="1"/>
    <col min="9741" max="9741" width="3.125" style="95" customWidth="1"/>
    <col min="9742" max="9742" width="2.75" style="95" customWidth="1"/>
    <col min="9743" max="9743" width="3.625" style="95" customWidth="1"/>
    <col min="9744" max="9744" width="13.375" style="95" customWidth="1"/>
    <col min="9745" max="9745" width="3.125" style="95" customWidth="1"/>
    <col min="9746" max="9746" width="3.625" style="95" customWidth="1"/>
    <col min="9747" max="9747" width="1.125" style="95" customWidth="1"/>
    <col min="9748" max="9748" width="3.625" style="95" customWidth="1"/>
    <col min="9749" max="9749" width="4.875" style="95" customWidth="1"/>
    <col min="9750" max="9750" width="0.75" style="95" customWidth="1"/>
    <col min="9751" max="9751" width="2.375" style="95" customWidth="1"/>
    <col min="9752" max="9752" width="3.625" style="95" customWidth="1"/>
    <col min="9753" max="9753" width="2.375" style="95" customWidth="1"/>
    <col min="9754" max="9754" width="2.875" style="95" customWidth="1"/>
    <col min="9755" max="9755" width="5" style="95" customWidth="1"/>
    <col min="9756" max="9756" width="3.5" style="95" customWidth="1"/>
    <col min="9757" max="9757" width="3" style="95" customWidth="1"/>
    <col min="9758" max="9758" width="1.75" style="95" customWidth="1"/>
    <col min="9759" max="9759" width="1.25" style="95" customWidth="1"/>
    <col min="9760" max="9760" width="0.125" style="95" customWidth="1"/>
    <col min="9761" max="9761" width="2.75" style="95" customWidth="1"/>
    <col min="9762" max="9762" width="3.375" style="95" customWidth="1"/>
    <col min="9763" max="9763" width="1.75" style="95" customWidth="1"/>
    <col min="9764" max="9764" width="2.625" style="95" customWidth="1"/>
    <col min="9765" max="9766" width="2.25" style="95" customWidth="1"/>
    <col min="9767" max="9767" width="2.125" style="95" customWidth="1"/>
    <col min="9768" max="9768" width="2.25" style="95" customWidth="1"/>
    <col min="9769" max="9769" width="2" style="95" customWidth="1"/>
    <col min="9770" max="9770" width="2.25" style="95" customWidth="1"/>
    <col min="9771" max="9771" width="2.125" style="95" customWidth="1"/>
    <col min="9772" max="9772" width="1.875" style="95" customWidth="1"/>
    <col min="9773" max="9984" width="9" style="95"/>
    <col min="9985" max="9985" width="2" style="95" customWidth="1"/>
    <col min="9986" max="9986" width="2.375" style="95" customWidth="1"/>
    <col min="9987" max="9987" width="2.75" style="95" customWidth="1"/>
    <col min="9988" max="9988" width="4" style="95" customWidth="1"/>
    <col min="9989" max="9989" width="0" style="95" hidden="1" customWidth="1"/>
    <col min="9990" max="9990" width="3.75" style="95" customWidth="1"/>
    <col min="9991" max="9991" width="2.75" style="95" customWidth="1"/>
    <col min="9992" max="9992" width="23.75" style="95" customWidth="1"/>
    <col min="9993" max="9994" width="2.375" style="95" customWidth="1"/>
    <col min="9995" max="9995" width="5.625" style="95" customWidth="1"/>
    <col min="9996" max="9996" width="1.875" style="95" customWidth="1"/>
    <col min="9997" max="9997" width="3.125" style="95" customWidth="1"/>
    <col min="9998" max="9998" width="2.75" style="95" customWidth="1"/>
    <col min="9999" max="9999" width="3.625" style="95" customWidth="1"/>
    <col min="10000" max="10000" width="13.375" style="95" customWidth="1"/>
    <col min="10001" max="10001" width="3.125" style="95" customWidth="1"/>
    <col min="10002" max="10002" width="3.625" style="95" customWidth="1"/>
    <col min="10003" max="10003" width="1.125" style="95" customWidth="1"/>
    <col min="10004" max="10004" width="3.625" style="95" customWidth="1"/>
    <col min="10005" max="10005" width="4.875" style="95" customWidth="1"/>
    <col min="10006" max="10006" width="0.75" style="95" customWidth="1"/>
    <col min="10007" max="10007" width="2.375" style="95" customWidth="1"/>
    <col min="10008" max="10008" width="3.625" style="95" customWidth="1"/>
    <col min="10009" max="10009" width="2.375" style="95" customWidth="1"/>
    <col min="10010" max="10010" width="2.875" style="95" customWidth="1"/>
    <col min="10011" max="10011" width="5" style="95" customWidth="1"/>
    <col min="10012" max="10012" width="3.5" style="95" customWidth="1"/>
    <col min="10013" max="10013" width="3" style="95" customWidth="1"/>
    <col min="10014" max="10014" width="1.75" style="95" customWidth="1"/>
    <col min="10015" max="10015" width="1.25" style="95" customWidth="1"/>
    <col min="10016" max="10016" width="0.125" style="95" customWidth="1"/>
    <col min="10017" max="10017" width="2.75" style="95" customWidth="1"/>
    <col min="10018" max="10018" width="3.375" style="95" customWidth="1"/>
    <col min="10019" max="10019" width="1.75" style="95" customWidth="1"/>
    <col min="10020" max="10020" width="2.625" style="95" customWidth="1"/>
    <col min="10021" max="10022" width="2.25" style="95" customWidth="1"/>
    <col min="10023" max="10023" width="2.125" style="95" customWidth="1"/>
    <col min="10024" max="10024" width="2.25" style="95" customWidth="1"/>
    <col min="10025" max="10025" width="2" style="95" customWidth="1"/>
    <col min="10026" max="10026" width="2.25" style="95" customWidth="1"/>
    <col min="10027" max="10027" width="2.125" style="95" customWidth="1"/>
    <col min="10028" max="10028" width="1.875" style="95" customWidth="1"/>
    <col min="10029" max="10240" width="9" style="95"/>
    <col min="10241" max="10241" width="2" style="95" customWidth="1"/>
    <col min="10242" max="10242" width="2.375" style="95" customWidth="1"/>
    <col min="10243" max="10243" width="2.75" style="95" customWidth="1"/>
    <col min="10244" max="10244" width="4" style="95" customWidth="1"/>
    <col min="10245" max="10245" width="0" style="95" hidden="1" customWidth="1"/>
    <col min="10246" max="10246" width="3.75" style="95" customWidth="1"/>
    <col min="10247" max="10247" width="2.75" style="95" customWidth="1"/>
    <col min="10248" max="10248" width="23.75" style="95" customWidth="1"/>
    <col min="10249" max="10250" width="2.375" style="95" customWidth="1"/>
    <col min="10251" max="10251" width="5.625" style="95" customWidth="1"/>
    <col min="10252" max="10252" width="1.875" style="95" customWidth="1"/>
    <col min="10253" max="10253" width="3.125" style="95" customWidth="1"/>
    <col min="10254" max="10254" width="2.75" style="95" customWidth="1"/>
    <col min="10255" max="10255" width="3.625" style="95" customWidth="1"/>
    <col min="10256" max="10256" width="13.375" style="95" customWidth="1"/>
    <col min="10257" max="10257" width="3.125" style="95" customWidth="1"/>
    <col min="10258" max="10258" width="3.625" style="95" customWidth="1"/>
    <col min="10259" max="10259" width="1.125" style="95" customWidth="1"/>
    <col min="10260" max="10260" width="3.625" style="95" customWidth="1"/>
    <col min="10261" max="10261" width="4.875" style="95" customWidth="1"/>
    <col min="10262" max="10262" width="0.75" style="95" customWidth="1"/>
    <col min="10263" max="10263" width="2.375" style="95" customWidth="1"/>
    <col min="10264" max="10264" width="3.625" style="95" customWidth="1"/>
    <col min="10265" max="10265" width="2.375" style="95" customWidth="1"/>
    <col min="10266" max="10266" width="2.875" style="95" customWidth="1"/>
    <col min="10267" max="10267" width="5" style="95" customWidth="1"/>
    <col min="10268" max="10268" width="3.5" style="95" customWidth="1"/>
    <col min="10269" max="10269" width="3" style="95" customWidth="1"/>
    <col min="10270" max="10270" width="1.75" style="95" customWidth="1"/>
    <col min="10271" max="10271" width="1.25" style="95" customWidth="1"/>
    <col min="10272" max="10272" width="0.125" style="95" customWidth="1"/>
    <col min="10273" max="10273" width="2.75" style="95" customWidth="1"/>
    <col min="10274" max="10274" width="3.375" style="95" customWidth="1"/>
    <col min="10275" max="10275" width="1.75" style="95" customWidth="1"/>
    <col min="10276" max="10276" width="2.625" style="95" customWidth="1"/>
    <col min="10277" max="10278" width="2.25" style="95" customWidth="1"/>
    <col min="10279" max="10279" width="2.125" style="95" customWidth="1"/>
    <col min="10280" max="10280" width="2.25" style="95" customWidth="1"/>
    <col min="10281" max="10281" width="2" style="95" customWidth="1"/>
    <col min="10282" max="10282" width="2.25" style="95" customWidth="1"/>
    <col min="10283" max="10283" width="2.125" style="95" customWidth="1"/>
    <col min="10284" max="10284" width="1.875" style="95" customWidth="1"/>
    <col min="10285" max="10496" width="9" style="95"/>
    <col min="10497" max="10497" width="2" style="95" customWidth="1"/>
    <col min="10498" max="10498" width="2.375" style="95" customWidth="1"/>
    <col min="10499" max="10499" width="2.75" style="95" customWidth="1"/>
    <col min="10500" max="10500" width="4" style="95" customWidth="1"/>
    <col min="10501" max="10501" width="0" style="95" hidden="1" customWidth="1"/>
    <col min="10502" max="10502" width="3.75" style="95" customWidth="1"/>
    <col min="10503" max="10503" width="2.75" style="95" customWidth="1"/>
    <col min="10504" max="10504" width="23.75" style="95" customWidth="1"/>
    <col min="10505" max="10506" width="2.375" style="95" customWidth="1"/>
    <col min="10507" max="10507" width="5.625" style="95" customWidth="1"/>
    <col min="10508" max="10508" width="1.875" style="95" customWidth="1"/>
    <col min="10509" max="10509" width="3.125" style="95" customWidth="1"/>
    <col min="10510" max="10510" width="2.75" style="95" customWidth="1"/>
    <col min="10511" max="10511" width="3.625" style="95" customWidth="1"/>
    <col min="10512" max="10512" width="13.375" style="95" customWidth="1"/>
    <col min="10513" max="10513" width="3.125" style="95" customWidth="1"/>
    <col min="10514" max="10514" width="3.625" style="95" customWidth="1"/>
    <col min="10515" max="10515" width="1.125" style="95" customWidth="1"/>
    <col min="10516" max="10516" width="3.625" style="95" customWidth="1"/>
    <col min="10517" max="10517" width="4.875" style="95" customWidth="1"/>
    <col min="10518" max="10518" width="0.75" style="95" customWidth="1"/>
    <col min="10519" max="10519" width="2.375" style="95" customWidth="1"/>
    <col min="10520" max="10520" width="3.625" style="95" customWidth="1"/>
    <col min="10521" max="10521" width="2.375" style="95" customWidth="1"/>
    <col min="10522" max="10522" width="2.875" style="95" customWidth="1"/>
    <col min="10523" max="10523" width="5" style="95" customWidth="1"/>
    <col min="10524" max="10524" width="3.5" style="95" customWidth="1"/>
    <col min="10525" max="10525" width="3" style="95" customWidth="1"/>
    <col min="10526" max="10526" width="1.75" style="95" customWidth="1"/>
    <col min="10527" max="10527" width="1.25" style="95" customWidth="1"/>
    <col min="10528" max="10528" width="0.125" style="95" customWidth="1"/>
    <col min="10529" max="10529" width="2.75" style="95" customWidth="1"/>
    <col min="10530" max="10530" width="3.375" style="95" customWidth="1"/>
    <col min="10531" max="10531" width="1.75" style="95" customWidth="1"/>
    <col min="10532" max="10532" width="2.625" style="95" customWidth="1"/>
    <col min="10533" max="10534" width="2.25" style="95" customWidth="1"/>
    <col min="10535" max="10535" width="2.125" style="95" customWidth="1"/>
    <col min="10536" max="10536" width="2.25" style="95" customWidth="1"/>
    <col min="10537" max="10537" width="2" style="95" customWidth="1"/>
    <col min="10538" max="10538" width="2.25" style="95" customWidth="1"/>
    <col min="10539" max="10539" width="2.125" style="95" customWidth="1"/>
    <col min="10540" max="10540" width="1.875" style="95" customWidth="1"/>
    <col min="10541" max="10752" width="9" style="95"/>
    <col min="10753" max="10753" width="2" style="95" customWidth="1"/>
    <col min="10754" max="10754" width="2.375" style="95" customWidth="1"/>
    <col min="10755" max="10755" width="2.75" style="95" customWidth="1"/>
    <col min="10756" max="10756" width="4" style="95" customWidth="1"/>
    <col min="10757" max="10757" width="0" style="95" hidden="1" customWidth="1"/>
    <col min="10758" max="10758" width="3.75" style="95" customWidth="1"/>
    <col min="10759" max="10759" width="2.75" style="95" customWidth="1"/>
    <col min="10760" max="10760" width="23.75" style="95" customWidth="1"/>
    <col min="10761" max="10762" width="2.375" style="95" customWidth="1"/>
    <col min="10763" max="10763" width="5.625" style="95" customWidth="1"/>
    <col min="10764" max="10764" width="1.875" style="95" customWidth="1"/>
    <col min="10765" max="10765" width="3.125" style="95" customWidth="1"/>
    <col min="10766" max="10766" width="2.75" style="95" customWidth="1"/>
    <col min="10767" max="10767" width="3.625" style="95" customWidth="1"/>
    <col min="10768" max="10768" width="13.375" style="95" customWidth="1"/>
    <col min="10769" max="10769" width="3.125" style="95" customWidth="1"/>
    <col min="10770" max="10770" width="3.625" style="95" customWidth="1"/>
    <col min="10771" max="10771" width="1.125" style="95" customWidth="1"/>
    <col min="10772" max="10772" width="3.625" style="95" customWidth="1"/>
    <col min="10773" max="10773" width="4.875" style="95" customWidth="1"/>
    <col min="10774" max="10774" width="0.75" style="95" customWidth="1"/>
    <col min="10775" max="10775" width="2.375" style="95" customWidth="1"/>
    <col min="10776" max="10776" width="3.625" style="95" customWidth="1"/>
    <col min="10777" max="10777" width="2.375" style="95" customWidth="1"/>
    <col min="10778" max="10778" width="2.875" style="95" customWidth="1"/>
    <col min="10779" max="10779" width="5" style="95" customWidth="1"/>
    <col min="10780" max="10780" width="3.5" style="95" customWidth="1"/>
    <col min="10781" max="10781" width="3" style="95" customWidth="1"/>
    <col min="10782" max="10782" width="1.75" style="95" customWidth="1"/>
    <col min="10783" max="10783" width="1.25" style="95" customWidth="1"/>
    <col min="10784" max="10784" width="0.125" style="95" customWidth="1"/>
    <col min="10785" max="10785" width="2.75" style="95" customWidth="1"/>
    <col min="10786" max="10786" width="3.375" style="95" customWidth="1"/>
    <col min="10787" max="10787" width="1.75" style="95" customWidth="1"/>
    <col min="10788" max="10788" width="2.625" style="95" customWidth="1"/>
    <col min="10789" max="10790" width="2.25" style="95" customWidth="1"/>
    <col min="10791" max="10791" width="2.125" style="95" customWidth="1"/>
    <col min="10792" max="10792" width="2.25" style="95" customWidth="1"/>
    <col min="10793" max="10793" width="2" style="95" customWidth="1"/>
    <col min="10794" max="10794" width="2.25" style="95" customWidth="1"/>
    <col min="10795" max="10795" width="2.125" style="95" customWidth="1"/>
    <col min="10796" max="10796" width="1.875" style="95" customWidth="1"/>
    <col min="10797" max="11008" width="9" style="95"/>
    <col min="11009" max="11009" width="2" style="95" customWidth="1"/>
    <col min="11010" max="11010" width="2.375" style="95" customWidth="1"/>
    <col min="11011" max="11011" width="2.75" style="95" customWidth="1"/>
    <col min="11012" max="11012" width="4" style="95" customWidth="1"/>
    <col min="11013" max="11013" width="0" style="95" hidden="1" customWidth="1"/>
    <col min="11014" max="11014" width="3.75" style="95" customWidth="1"/>
    <col min="11015" max="11015" width="2.75" style="95" customWidth="1"/>
    <col min="11016" max="11016" width="23.75" style="95" customWidth="1"/>
    <col min="11017" max="11018" width="2.375" style="95" customWidth="1"/>
    <col min="11019" max="11019" width="5.625" style="95" customWidth="1"/>
    <col min="11020" max="11020" width="1.875" style="95" customWidth="1"/>
    <col min="11021" max="11021" width="3.125" style="95" customWidth="1"/>
    <col min="11022" max="11022" width="2.75" style="95" customWidth="1"/>
    <col min="11023" max="11023" width="3.625" style="95" customWidth="1"/>
    <col min="11024" max="11024" width="13.375" style="95" customWidth="1"/>
    <col min="11025" max="11025" width="3.125" style="95" customWidth="1"/>
    <col min="11026" max="11026" width="3.625" style="95" customWidth="1"/>
    <col min="11027" max="11027" width="1.125" style="95" customWidth="1"/>
    <col min="11028" max="11028" width="3.625" style="95" customWidth="1"/>
    <col min="11029" max="11029" width="4.875" style="95" customWidth="1"/>
    <col min="11030" max="11030" width="0.75" style="95" customWidth="1"/>
    <col min="11031" max="11031" width="2.375" style="95" customWidth="1"/>
    <col min="11032" max="11032" width="3.625" style="95" customWidth="1"/>
    <col min="11033" max="11033" width="2.375" style="95" customWidth="1"/>
    <col min="11034" max="11034" width="2.875" style="95" customWidth="1"/>
    <col min="11035" max="11035" width="5" style="95" customWidth="1"/>
    <col min="11036" max="11036" width="3.5" style="95" customWidth="1"/>
    <col min="11037" max="11037" width="3" style="95" customWidth="1"/>
    <col min="11038" max="11038" width="1.75" style="95" customWidth="1"/>
    <col min="11039" max="11039" width="1.25" style="95" customWidth="1"/>
    <col min="11040" max="11040" width="0.125" style="95" customWidth="1"/>
    <col min="11041" max="11041" width="2.75" style="95" customWidth="1"/>
    <col min="11042" max="11042" width="3.375" style="95" customWidth="1"/>
    <col min="11043" max="11043" width="1.75" style="95" customWidth="1"/>
    <col min="11044" max="11044" width="2.625" style="95" customWidth="1"/>
    <col min="11045" max="11046" width="2.25" style="95" customWidth="1"/>
    <col min="11047" max="11047" width="2.125" style="95" customWidth="1"/>
    <col min="11048" max="11048" width="2.25" style="95" customWidth="1"/>
    <col min="11049" max="11049" width="2" style="95" customWidth="1"/>
    <col min="11050" max="11050" width="2.25" style="95" customWidth="1"/>
    <col min="11051" max="11051" width="2.125" style="95" customWidth="1"/>
    <col min="11052" max="11052" width="1.875" style="95" customWidth="1"/>
    <col min="11053" max="11264" width="9" style="95"/>
    <col min="11265" max="11265" width="2" style="95" customWidth="1"/>
    <col min="11266" max="11266" width="2.375" style="95" customWidth="1"/>
    <col min="11267" max="11267" width="2.75" style="95" customWidth="1"/>
    <col min="11268" max="11268" width="4" style="95" customWidth="1"/>
    <col min="11269" max="11269" width="0" style="95" hidden="1" customWidth="1"/>
    <col min="11270" max="11270" width="3.75" style="95" customWidth="1"/>
    <col min="11271" max="11271" width="2.75" style="95" customWidth="1"/>
    <col min="11272" max="11272" width="23.75" style="95" customWidth="1"/>
    <col min="11273" max="11274" width="2.375" style="95" customWidth="1"/>
    <col min="11275" max="11275" width="5.625" style="95" customWidth="1"/>
    <col min="11276" max="11276" width="1.875" style="95" customWidth="1"/>
    <col min="11277" max="11277" width="3.125" style="95" customWidth="1"/>
    <col min="11278" max="11278" width="2.75" style="95" customWidth="1"/>
    <col min="11279" max="11279" width="3.625" style="95" customWidth="1"/>
    <col min="11280" max="11280" width="13.375" style="95" customWidth="1"/>
    <col min="11281" max="11281" width="3.125" style="95" customWidth="1"/>
    <col min="11282" max="11282" width="3.625" style="95" customWidth="1"/>
    <col min="11283" max="11283" width="1.125" style="95" customWidth="1"/>
    <col min="11284" max="11284" width="3.625" style="95" customWidth="1"/>
    <col min="11285" max="11285" width="4.875" style="95" customWidth="1"/>
    <col min="11286" max="11286" width="0.75" style="95" customWidth="1"/>
    <col min="11287" max="11287" width="2.375" style="95" customWidth="1"/>
    <col min="11288" max="11288" width="3.625" style="95" customWidth="1"/>
    <col min="11289" max="11289" width="2.375" style="95" customWidth="1"/>
    <col min="11290" max="11290" width="2.875" style="95" customWidth="1"/>
    <col min="11291" max="11291" width="5" style="95" customWidth="1"/>
    <col min="11292" max="11292" width="3.5" style="95" customWidth="1"/>
    <col min="11293" max="11293" width="3" style="95" customWidth="1"/>
    <col min="11294" max="11294" width="1.75" style="95" customWidth="1"/>
    <col min="11295" max="11295" width="1.25" style="95" customWidth="1"/>
    <col min="11296" max="11296" width="0.125" style="95" customWidth="1"/>
    <col min="11297" max="11297" width="2.75" style="95" customWidth="1"/>
    <col min="11298" max="11298" width="3.375" style="95" customWidth="1"/>
    <col min="11299" max="11299" width="1.75" style="95" customWidth="1"/>
    <col min="11300" max="11300" width="2.625" style="95" customWidth="1"/>
    <col min="11301" max="11302" width="2.25" style="95" customWidth="1"/>
    <col min="11303" max="11303" width="2.125" style="95" customWidth="1"/>
    <col min="11304" max="11304" width="2.25" style="95" customWidth="1"/>
    <col min="11305" max="11305" width="2" style="95" customWidth="1"/>
    <col min="11306" max="11306" width="2.25" style="95" customWidth="1"/>
    <col min="11307" max="11307" width="2.125" style="95" customWidth="1"/>
    <col min="11308" max="11308" width="1.875" style="95" customWidth="1"/>
    <col min="11309" max="11520" width="9" style="95"/>
    <col min="11521" max="11521" width="2" style="95" customWidth="1"/>
    <col min="11522" max="11522" width="2.375" style="95" customWidth="1"/>
    <col min="11523" max="11523" width="2.75" style="95" customWidth="1"/>
    <col min="11524" max="11524" width="4" style="95" customWidth="1"/>
    <col min="11525" max="11525" width="0" style="95" hidden="1" customWidth="1"/>
    <col min="11526" max="11526" width="3.75" style="95" customWidth="1"/>
    <col min="11527" max="11527" width="2.75" style="95" customWidth="1"/>
    <col min="11528" max="11528" width="23.75" style="95" customWidth="1"/>
    <col min="11529" max="11530" width="2.375" style="95" customWidth="1"/>
    <col min="11531" max="11531" width="5.625" style="95" customWidth="1"/>
    <col min="11532" max="11532" width="1.875" style="95" customWidth="1"/>
    <col min="11533" max="11533" width="3.125" style="95" customWidth="1"/>
    <col min="11534" max="11534" width="2.75" style="95" customWidth="1"/>
    <col min="11535" max="11535" width="3.625" style="95" customWidth="1"/>
    <col min="11536" max="11536" width="13.375" style="95" customWidth="1"/>
    <col min="11537" max="11537" width="3.125" style="95" customWidth="1"/>
    <col min="11538" max="11538" width="3.625" style="95" customWidth="1"/>
    <col min="11539" max="11539" width="1.125" style="95" customWidth="1"/>
    <col min="11540" max="11540" width="3.625" style="95" customWidth="1"/>
    <col min="11541" max="11541" width="4.875" style="95" customWidth="1"/>
    <col min="11542" max="11542" width="0.75" style="95" customWidth="1"/>
    <col min="11543" max="11543" width="2.375" style="95" customWidth="1"/>
    <col min="11544" max="11544" width="3.625" style="95" customWidth="1"/>
    <col min="11545" max="11545" width="2.375" style="95" customWidth="1"/>
    <col min="11546" max="11546" width="2.875" style="95" customWidth="1"/>
    <col min="11547" max="11547" width="5" style="95" customWidth="1"/>
    <col min="11548" max="11548" width="3.5" style="95" customWidth="1"/>
    <col min="11549" max="11549" width="3" style="95" customWidth="1"/>
    <col min="11550" max="11550" width="1.75" style="95" customWidth="1"/>
    <col min="11551" max="11551" width="1.25" style="95" customWidth="1"/>
    <col min="11552" max="11552" width="0.125" style="95" customWidth="1"/>
    <col min="11553" max="11553" width="2.75" style="95" customWidth="1"/>
    <col min="11554" max="11554" width="3.375" style="95" customWidth="1"/>
    <col min="11555" max="11555" width="1.75" style="95" customWidth="1"/>
    <col min="11556" max="11556" width="2.625" style="95" customWidth="1"/>
    <col min="11557" max="11558" width="2.25" style="95" customWidth="1"/>
    <col min="11559" max="11559" width="2.125" style="95" customWidth="1"/>
    <col min="11560" max="11560" width="2.25" style="95" customWidth="1"/>
    <col min="11561" max="11561" width="2" style="95" customWidth="1"/>
    <col min="11562" max="11562" width="2.25" style="95" customWidth="1"/>
    <col min="11563" max="11563" width="2.125" style="95" customWidth="1"/>
    <col min="11564" max="11564" width="1.875" style="95" customWidth="1"/>
    <col min="11565" max="11776" width="9" style="95"/>
    <col min="11777" max="11777" width="2" style="95" customWidth="1"/>
    <col min="11778" max="11778" width="2.375" style="95" customWidth="1"/>
    <col min="11779" max="11779" width="2.75" style="95" customWidth="1"/>
    <col min="11780" max="11780" width="4" style="95" customWidth="1"/>
    <col min="11781" max="11781" width="0" style="95" hidden="1" customWidth="1"/>
    <col min="11782" max="11782" width="3.75" style="95" customWidth="1"/>
    <col min="11783" max="11783" width="2.75" style="95" customWidth="1"/>
    <col min="11784" max="11784" width="23.75" style="95" customWidth="1"/>
    <col min="11785" max="11786" width="2.375" style="95" customWidth="1"/>
    <col min="11787" max="11787" width="5.625" style="95" customWidth="1"/>
    <col min="11788" max="11788" width="1.875" style="95" customWidth="1"/>
    <col min="11789" max="11789" width="3.125" style="95" customWidth="1"/>
    <col min="11790" max="11790" width="2.75" style="95" customWidth="1"/>
    <col min="11791" max="11791" width="3.625" style="95" customWidth="1"/>
    <col min="11792" max="11792" width="13.375" style="95" customWidth="1"/>
    <col min="11793" max="11793" width="3.125" style="95" customWidth="1"/>
    <col min="11794" max="11794" width="3.625" style="95" customWidth="1"/>
    <col min="11795" max="11795" width="1.125" style="95" customWidth="1"/>
    <col min="11796" max="11796" width="3.625" style="95" customWidth="1"/>
    <col min="11797" max="11797" width="4.875" style="95" customWidth="1"/>
    <col min="11798" max="11798" width="0.75" style="95" customWidth="1"/>
    <col min="11799" max="11799" width="2.375" style="95" customWidth="1"/>
    <col min="11800" max="11800" width="3.625" style="95" customWidth="1"/>
    <col min="11801" max="11801" width="2.375" style="95" customWidth="1"/>
    <col min="11802" max="11802" width="2.875" style="95" customWidth="1"/>
    <col min="11803" max="11803" width="5" style="95" customWidth="1"/>
    <col min="11804" max="11804" width="3.5" style="95" customWidth="1"/>
    <col min="11805" max="11805" width="3" style="95" customWidth="1"/>
    <col min="11806" max="11806" width="1.75" style="95" customWidth="1"/>
    <col min="11807" max="11807" width="1.25" style="95" customWidth="1"/>
    <col min="11808" max="11808" width="0.125" style="95" customWidth="1"/>
    <col min="11809" max="11809" width="2.75" style="95" customWidth="1"/>
    <col min="11810" max="11810" width="3.375" style="95" customWidth="1"/>
    <col min="11811" max="11811" width="1.75" style="95" customWidth="1"/>
    <col min="11812" max="11812" width="2.625" style="95" customWidth="1"/>
    <col min="11813" max="11814" width="2.25" style="95" customWidth="1"/>
    <col min="11815" max="11815" width="2.125" style="95" customWidth="1"/>
    <col min="11816" max="11816" width="2.25" style="95" customWidth="1"/>
    <col min="11817" max="11817" width="2" style="95" customWidth="1"/>
    <col min="11818" max="11818" width="2.25" style="95" customWidth="1"/>
    <col min="11819" max="11819" width="2.125" style="95" customWidth="1"/>
    <col min="11820" max="11820" width="1.875" style="95" customWidth="1"/>
    <col min="11821" max="12032" width="9" style="95"/>
    <col min="12033" max="12033" width="2" style="95" customWidth="1"/>
    <col min="12034" max="12034" width="2.375" style="95" customWidth="1"/>
    <col min="12035" max="12035" width="2.75" style="95" customWidth="1"/>
    <col min="12036" max="12036" width="4" style="95" customWidth="1"/>
    <col min="12037" max="12037" width="0" style="95" hidden="1" customWidth="1"/>
    <col min="12038" max="12038" width="3.75" style="95" customWidth="1"/>
    <col min="12039" max="12039" width="2.75" style="95" customWidth="1"/>
    <col min="12040" max="12040" width="23.75" style="95" customWidth="1"/>
    <col min="12041" max="12042" width="2.375" style="95" customWidth="1"/>
    <col min="12043" max="12043" width="5.625" style="95" customWidth="1"/>
    <col min="12044" max="12044" width="1.875" style="95" customWidth="1"/>
    <col min="12045" max="12045" width="3.125" style="95" customWidth="1"/>
    <col min="12046" max="12046" width="2.75" style="95" customWidth="1"/>
    <col min="12047" max="12047" width="3.625" style="95" customWidth="1"/>
    <col min="12048" max="12048" width="13.375" style="95" customWidth="1"/>
    <col min="12049" max="12049" width="3.125" style="95" customWidth="1"/>
    <col min="12050" max="12050" width="3.625" style="95" customWidth="1"/>
    <col min="12051" max="12051" width="1.125" style="95" customWidth="1"/>
    <col min="12052" max="12052" width="3.625" style="95" customWidth="1"/>
    <col min="12053" max="12053" width="4.875" style="95" customWidth="1"/>
    <col min="12054" max="12054" width="0.75" style="95" customWidth="1"/>
    <col min="12055" max="12055" width="2.375" style="95" customWidth="1"/>
    <col min="12056" max="12056" width="3.625" style="95" customWidth="1"/>
    <col min="12057" max="12057" width="2.375" style="95" customWidth="1"/>
    <col min="12058" max="12058" width="2.875" style="95" customWidth="1"/>
    <col min="12059" max="12059" width="5" style="95" customWidth="1"/>
    <col min="12060" max="12060" width="3.5" style="95" customWidth="1"/>
    <col min="12061" max="12061" width="3" style="95" customWidth="1"/>
    <col min="12062" max="12062" width="1.75" style="95" customWidth="1"/>
    <col min="12063" max="12063" width="1.25" style="95" customWidth="1"/>
    <col min="12064" max="12064" width="0.125" style="95" customWidth="1"/>
    <col min="12065" max="12065" width="2.75" style="95" customWidth="1"/>
    <col min="12066" max="12066" width="3.375" style="95" customWidth="1"/>
    <col min="12067" max="12067" width="1.75" style="95" customWidth="1"/>
    <col min="12068" max="12068" width="2.625" style="95" customWidth="1"/>
    <col min="12069" max="12070" width="2.25" style="95" customWidth="1"/>
    <col min="12071" max="12071" width="2.125" style="95" customWidth="1"/>
    <col min="12072" max="12072" width="2.25" style="95" customWidth="1"/>
    <col min="12073" max="12073" width="2" style="95" customWidth="1"/>
    <col min="12074" max="12074" width="2.25" style="95" customWidth="1"/>
    <col min="12075" max="12075" width="2.125" style="95" customWidth="1"/>
    <col min="12076" max="12076" width="1.875" style="95" customWidth="1"/>
    <col min="12077" max="12288" width="9" style="95"/>
    <col min="12289" max="12289" width="2" style="95" customWidth="1"/>
    <col min="12290" max="12290" width="2.375" style="95" customWidth="1"/>
    <col min="12291" max="12291" width="2.75" style="95" customWidth="1"/>
    <col min="12292" max="12292" width="4" style="95" customWidth="1"/>
    <col min="12293" max="12293" width="0" style="95" hidden="1" customWidth="1"/>
    <col min="12294" max="12294" width="3.75" style="95" customWidth="1"/>
    <col min="12295" max="12295" width="2.75" style="95" customWidth="1"/>
    <col min="12296" max="12296" width="23.75" style="95" customWidth="1"/>
    <col min="12297" max="12298" width="2.375" style="95" customWidth="1"/>
    <col min="12299" max="12299" width="5.625" style="95" customWidth="1"/>
    <col min="12300" max="12300" width="1.875" style="95" customWidth="1"/>
    <col min="12301" max="12301" width="3.125" style="95" customWidth="1"/>
    <col min="12302" max="12302" width="2.75" style="95" customWidth="1"/>
    <col min="12303" max="12303" width="3.625" style="95" customWidth="1"/>
    <col min="12304" max="12304" width="13.375" style="95" customWidth="1"/>
    <col min="12305" max="12305" width="3.125" style="95" customWidth="1"/>
    <col min="12306" max="12306" width="3.625" style="95" customWidth="1"/>
    <col min="12307" max="12307" width="1.125" style="95" customWidth="1"/>
    <col min="12308" max="12308" width="3.625" style="95" customWidth="1"/>
    <col min="12309" max="12309" width="4.875" style="95" customWidth="1"/>
    <col min="12310" max="12310" width="0.75" style="95" customWidth="1"/>
    <col min="12311" max="12311" width="2.375" style="95" customWidth="1"/>
    <col min="12312" max="12312" width="3.625" style="95" customWidth="1"/>
    <col min="12313" max="12313" width="2.375" style="95" customWidth="1"/>
    <col min="12314" max="12314" width="2.875" style="95" customWidth="1"/>
    <col min="12315" max="12315" width="5" style="95" customWidth="1"/>
    <col min="12316" max="12316" width="3.5" style="95" customWidth="1"/>
    <col min="12317" max="12317" width="3" style="95" customWidth="1"/>
    <col min="12318" max="12318" width="1.75" style="95" customWidth="1"/>
    <col min="12319" max="12319" width="1.25" style="95" customWidth="1"/>
    <col min="12320" max="12320" width="0.125" style="95" customWidth="1"/>
    <col min="12321" max="12321" width="2.75" style="95" customWidth="1"/>
    <col min="12322" max="12322" width="3.375" style="95" customWidth="1"/>
    <col min="12323" max="12323" width="1.75" style="95" customWidth="1"/>
    <col min="12324" max="12324" width="2.625" style="95" customWidth="1"/>
    <col min="12325" max="12326" width="2.25" style="95" customWidth="1"/>
    <col min="12327" max="12327" width="2.125" style="95" customWidth="1"/>
    <col min="12328" max="12328" width="2.25" style="95" customWidth="1"/>
    <col min="12329" max="12329" width="2" style="95" customWidth="1"/>
    <col min="12330" max="12330" width="2.25" style="95" customWidth="1"/>
    <col min="12331" max="12331" width="2.125" style="95" customWidth="1"/>
    <col min="12332" max="12332" width="1.875" style="95" customWidth="1"/>
    <col min="12333" max="12544" width="9" style="95"/>
    <col min="12545" max="12545" width="2" style="95" customWidth="1"/>
    <col min="12546" max="12546" width="2.375" style="95" customWidth="1"/>
    <col min="12547" max="12547" width="2.75" style="95" customWidth="1"/>
    <col min="12548" max="12548" width="4" style="95" customWidth="1"/>
    <col min="12549" max="12549" width="0" style="95" hidden="1" customWidth="1"/>
    <col min="12550" max="12550" width="3.75" style="95" customWidth="1"/>
    <col min="12551" max="12551" width="2.75" style="95" customWidth="1"/>
    <col min="12552" max="12552" width="23.75" style="95" customWidth="1"/>
    <col min="12553" max="12554" width="2.375" style="95" customWidth="1"/>
    <col min="12555" max="12555" width="5.625" style="95" customWidth="1"/>
    <col min="12556" max="12556" width="1.875" style="95" customWidth="1"/>
    <col min="12557" max="12557" width="3.125" style="95" customWidth="1"/>
    <col min="12558" max="12558" width="2.75" style="95" customWidth="1"/>
    <col min="12559" max="12559" width="3.625" style="95" customWidth="1"/>
    <col min="12560" max="12560" width="13.375" style="95" customWidth="1"/>
    <col min="12561" max="12561" width="3.125" style="95" customWidth="1"/>
    <col min="12562" max="12562" width="3.625" style="95" customWidth="1"/>
    <col min="12563" max="12563" width="1.125" style="95" customWidth="1"/>
    <col min="12564" max="12564" width="3.625" style="95" customWidth="1"/>
    <col min="12565" max="12565" width="4.875" style="95" customWidth="1"/>
    <col min="12566" max="12566" width="0.75" style="95" customWidth="1"/>
    <col min="12567" max="12567" width="2.375" style="95" customWidth="1"/>
    <col min="12568" max="12568" width="3.625" style="95" customWidth="1"/>
    <col min="12569" max="12569" width="2.375" style="95" customWidth="1"/>
    <col min="12570" max="12570" width="2.875" style="95" customWidth="1"/>
    <col min="12571" max="12571" width="5" style="95" customWidth="1"/>
    <col min="12572" max="12572" width="3.5" style="95" customWidth="1"/>
    <col min="12573" max="12573" width="3" style="95" customWidth="1"/>
    <col min="12574" max="12574" width="1.75" style="95" customWidth="1"/>
    <col min="12575" max="12575" width="1.25" style="95" customWidth="1"/>
    <col min="12576" max="12576" width="0.125" style="95" customWidth="1"/>
    <col min="12577" max="12577" width="2.75" style="95" customWidth="1"/>
    <col min="12578" max="12578" width="3.375" style="95" customWidth="1"/>
    <col min="12579" max="12579" width="1.75" style="95" customWidth="1"/>
    <col min="12580" max="12580" width="2.625" style="95" customWidth="1"/>
    <col min="12581" max="12582" width="2.25" style="95" customWidth="1"/>
    <col min="12583" max="12583" width="2.125" style="95" customWidth="1"/>
    <col min="12584" max="12584" width="2.25" style="95" customWidth="1"/>
    <col min="12585" max="12585" width="2" style="95" customWidth="1"/>
    <col min="12586" max="12586" width="2.25" style="95" customWidth="1"/>
    <col min="12587" max="12587" width="2.125" style="95" customWidth="1"/>
    <col min="12588" max="12588" width="1.875" style="95" customWidth="1"/>
    <col min="12589" max="12800" width="9" style="95"/>
    <col min="12801" max="12801" width="2" style="95" customWidth="1"/>
    <col min="12802" max="12802" width="2.375" style="95" customWidth="1"/>
    <col min="12803" max="12803" width="2.75" style="95" customWidth="1"/>
    <col min="12804" max="12804" width="4" style="95" customWidth="1"/>
    <col min="12805" max="12805" width="0" style="95" hidden="1" customWidth="1"/>
    <col min="12806" max="12806" width="3.75" style="95" customWidth="1"/>
    <col min="12807" max="12807" width="2.75" style="95" customWidth="1"/>
    <col min="12808" max="12808" width="23.75" style="95" customWidth="1"/>
    <col min="12809" max="12810" width="2.375" style="95" customWidth="1"/>
    <col min="12811" max="12811" width="5.625" style="95" customWidth="1"/>
    <col min="12812" max="12812" width="1.875" style="95" customWidth="1"/>
    <col min="12813" max="12813" width="3.125" style="95" customWidth="1"/>
    <col min="12814" max="12814" width="2.75" style="95" customWidth="1"/>
    <col min="12815" max="12815" width="3.625" style="95" customWidth="1"/>
    <col min="12816" max="12816" width="13.375" style="95" customWidth="1"/>
    <col min="12817" max="12817" width="3.125" style="95" customWidth="1"/>
    <col min="12818" max="12818" width="3.625" style="95" customWidth="1"/>
    <col min="12819" max="12819" width="1.125" style="95" customWidth="1"/>
    <col min="12820" max="12820" width="3.625" style="95" customWidth="1"/>
    <col min="12821" max="12821" width="4.875" style="95" customWidth="1"/>
    <col min="12822" max="12822" width="0.75" style="95" customWidth="1"/>
    <col min="12823" max="12823" width="2.375" style="95" customWidth="1"/>
    <col min="12824" max="12824" width="3.625" style="95" customWidth="1"/>
    <col min="12825" max="12825" width="2.375" style="95" customWidth="1"/>
    <col min="12826" max="12826" width="2.875" style="95" customWidth="1"/>
    <col min="12827" max="12827" width="5" style="95" customWidth="1"/>
    <col min="12828" max="12828" width="3.5" style="95" customWidth="1"/>
    <col min="12829" max="12829" width="3" style="95" customWidth="1"/>
    <col min="12830" max="12830" width="1.75" style="95" customWidth="1"/>
    <col min="12831" max="12831" width="1.25" style="95" customWidth="1"/>
    <col min="12832" max="12832" width="0.125" style="95" customWidth="1"/>
    <col min="12833" max="12833" width="2.75" style="95" customWidth="1"/>
    <col min="12834" max="12834" width="3.375" style="95" customWidth="1"/>
    <col min="12835" max="12835" width="1.75" style="95" customWidth="1"/>
    <col min="12836" max="12836" width="2.625" style="95" customWidth="1"/>
    <col min="12837" max="12838" width="2.25" style="95" customWidth="1"/>
    <col min="12839" max="12839" width="2.125" style="95" customWidth="1"/>
    <col min="12840" max="12840" width="2.25" style="95" customWidth="1"/>
    <col min="12841" max="12841" width="2" style="95" customWidth="1"/>
    <col min="12842" max="12842" width="2.25" style="95" customWidth="1"/>
    <col min="12843" max="12843" width="2.125" style="95" customWidth="1"/>
    <col min="12844" max="12844" width="1.875" style="95" customWidth="1"/>
    <col min="12845" max="13056" width="9" style="95"/>
    <col min="13057" max="13057" width="2" style="95" customWidth="1"/>
    <col min="13058" max="13058" width="2.375" style="95" customWidth="1"/>
    <col min="13059" max="13059" width="2.75" style="95" customWidth="1"/>
    <col min="13060" max="13060" width="4" style="95" customWidth="1"/>
    <col min="13061" max="13061" width="0" style="95" hidden="1" customWidth="1"/>
    <col min="13062" max="13062" width="3.75" style="95" customWidth="1"/>
    <col min="13063" max="13063" width="2.75" style="95" customWidth="1"/>
    <col min="13064" max="13064" width="23.75" style="95" customWidth="1"/>
    <col min="13065" max="13066" width="2.375" style="95" customWidth="1"/>
    <col min="13067" max="13067" width="5.625" style="95" customWidth="1"/>
    <col min="13068" max="13068" width="1.875" style="95" customWidth="1"/>
    <col min="13069" max="13069" width="3.125" style="95" customWidth="1"/>
    <col min="13070" max="13070" width="2.75" style="95" customWidth="1"/>
    <col min="13071" max="13071" width="3.625" style="95" customWidth="1"/>
    <col min="13072" max="13072" width="13.375" style="95" customWidth="1"/>
    <col min="13073" max="13073" width="3.125" style="95" customWidth="1"/>
    <col min="13074" max="13074" width="3.625" style="95" customWidth="1"/>
    <col min="13075" max="13075" width="1.125" style="95" customWidth="1"/>
    <col min="13076" max="13076" width="3.625" style="95" customWidth="1"/>
    <col min="13077" max="13077" width="4.875" style="95" customWidth="1"/>
    <col min="13078" max="13078" width="0.75" style="95" customWidth="1"/>
    <col min="13079" max="13079" width="2.375" style="95" customWidth="1"/>
    <col min="13080" max="13080" width="3.625" style="95" customWidth="1"/>
    <col min="13081" max="13081" width="2.375" style="95" customWidth="1"/>
    <col min="13082" max="13082" width="2.875" style="95" customWidth="1"/>
    <col min="13083" max="13083" width="5" style="95" customWidth="1"/>
    <col min="13084" max="13084" width="3.5" style="95" customWidth="1"/>
    <col min="13085" max="13085" width="3" style="95" customWidth="1"/>
    <col min="13086" max="13086" width="1.75" style="95" customWidth="1"/>
    <col min="13087" max="13087" width="1.25" style="95" customWidth="1"/>
    <col min="13088" max="13088" width="0.125" style="95" customWidth="1"/>
    <col min="13089" max="13089" width="2.75" style="95" customWidth="1"/>
    <col min="13090" max="13090" width="3.375" style="95" customWidth="1"/>
    <col min="13091" max="13091" width="1.75" style="95" customWidth="1"/>
    <col min="13092" max="13092" width="2.625" style="95" customWidth="1"/>
    <col min="13093" max="13094" width="2.25" style="95" customWidth="1"/>
    <col min="13095" max="13095" width="2.125" style="95" customWidth="1"/>
    <col min="13096" max="13096" width="2.25" style="95" customWidth="1"/>
    <col min="13097" max="13097" width="2" style="95" customWidth="1"/>
    <col min="13098" max="13098" width="2.25" style="95" customWidth="1"/>
    <col min="13099" max="13099" width="2.125" style="95" customWidth="1"/>
    <col min="13100" max="13100" width="1.875" style="95" customWidth="1"/>
    <col min="13101" max="13312" width="9" style="95"/>
    <col min="13313" max="13313" width="2" style="95" customWidth="1"/>
    <col min="13314" max="13314" width="2.375" style="95" customWidth="1"/>
    <col min="13315" max="13315" width="2.75" style="95" customWidth="1"/>
    <col min="13316" max="13316" width="4" style="95" customWidth="1"/>
    <col min="13317" max="13317" width="0" style="95" hidden="1" customWidth="1"/>
    <col min="13318" max="13318" width="3.75" style="95" customWidth="1"/>
    <col min="13319" max="13319" width="2.75" style="95" customWidth="1"/>
    <col min="13320" max="13320" width="23.75" style="95" customWidth="1"/>
    <col min="13321" max="13322" width="2.375" style="95" customWidth="1"/>
    <col min="13323" max="13323" width="5.625" style="95" customWidth="1"/>
    <col min="13324" max="13324" width="1.875" style="95" customWidth="1"/>
    <col min="13325" max="13325" width="3.125" style="95" customWidth="1"/>
    <col min="13326" max="13326" width="2.75" style="95" customWidth="1"/>
    <col min="13327" max="13327" width="3.625" style="95" customWidth="1"/>
    <col min="13328" max="13328" width="13.375" style="95" customWidth="1"/>
    <col min="13329" max="13329" width="3.125" style="95" customWidth="1"/>
    <col min="13330" max="13330" width="3.625" style="95" customWidth="1"/>
    <col min="13331" max="13331" width="1.125" style="95" customWidth="1"/>
    <col min="13332" max="13332" width="3.625" style="95" customWidth="1"/>
    <col min="13333" max="13333" width="4.875" style="95" customWidth="1"/>
    <col min="13334" max="13334" width="0.75" style="95" customWidth="1"/>
    <col min="13335" max="13335" width="2.375" style="95" customWidth="1"/>
    <col min="13336" max="13336" width="3.625" style="95" customWidth="1"/>
    <col min="13337" max="13337" width="2.375" style="95" customWidth="1"/>
    <col min="13338" max="13338" width="2.875" style="95" customWidth="1"/>
    <col min="13339" max="13339" width="5" style="95" customWidth="1"/>
    <col min="13340" max="13340" width="3.5" style="95" customWidth="1"/>
    <col min="13341" max="13341" width="3" style="95" customWidth="1"/>
    <col min="13342" max="13342" width="1.75" style="95" customWidth="1"/>
    <col min="13343" max="13343" width="1.25" style="95" customWidth="1"/>
    <col min="13344" max="13344" width="0.125" style="95" customWidth="1"/>
    <col min="13345" max="13345" width="2.75" style="95" customWidth="1"/>
    <col min="13346" max="13346" width="3.375" style="95" customWidth="1"/>
    <col min="13347" max="13347" width="1.75" style="95" customWidth="1"/>
    <col min="13348" max="13348" width="2.625" style="95" customWidth="1"/>
    <col min="13349" max="13350" width="2.25" style="95" customWidth="1"/>
    <col min="13351" max="13351" width="2.125" style="95" customWidth="1"/>
    <col min="13352" max="13352" width="2.25" style="95" customWidth="1"/>
    <col min="13353" max="13353" width="2" style="95" customWidth="1"/>
    <col min="13354" max="13354" width="2.25" style="95" customWidth="1"/>
    <col min="13355" max="13355" width="2.125" style="95" customWidth="1"/>
    <col min="13356" max="13356" width="1.875" style="95" customWidth="1"/>
    <col min="13357" max="13568" width="9" style="95"/>
    <col min="13569" max="13569" width="2" style="95" customWidth="1"/>
    <col min="13570" max="13570" width="2.375" style="95" customWidth="1"/>
    <col min="13571" max="13571" width="2.75" style="95" customWidth="1"/>
    <col min="13572" max="13572" width="4" style="95" customWidth="1"/>
    <col min="13573" max="13573" width="0" style="95" hidden="1" customWidth="1"/>
    <col min="13574" max="13574" width="3.75" style="95" customWidth="1"/>
    <col min="13575" max="13575" width="2.75" style="95" customWidth="1"/>
    <col min="13576" max="13576" width="23.75" style="95" customWidth="1"/>
    <col min="13577" max="13578" width="2.375" style="95" customWidth="1"/>
    <col min="13579" max="13579" width="5.625" style="95" customWidth="1"/>
    <col min="13580" max="13580" width="1.875" style="95" customWidth="1"/>
    <col min="13581" max="13581" width="3.125" style="95" customWidth="1"/>
    <col min="13582" max="13582" width="2.75" style="95" customWidth="1"/>
    <col min="13583" max="13583" width="3.625" style="95" customWidth="1"/>
    <col min="13584" max="13584" width="13.375" style="95" customWidth="1"/>
    <col min="13585" max="13585" width="3.125" style="95" customWidth="1"/>
    <col min="13586" max="13586" width="3.625" style="95" customWidth="1"/>
    <col min="13587" max="13587" width="1.125" style="95" customWidth="1"/>
    <col min="13588" max="13588" width="3.625" style="95" customWidth="1"/>
    <col min="13589" max="13589" width="4.875" style="95" customWidth="1"/>
    <col min="13590" max="13590" width="0.75" style="95" customWidth="1"/>
    <col min="13591" max="13591" width="2.375" style="95" customWidth="1"/>
    <col min="13592" max="13592" width="3.625" style="95" customWidth="1"/>
    <col min="13593" max="13593" width="2.375" style="95" customWidth="1"/>
    <col min="13594" max="13594" width="2.875" style="95" customWidth="1"/>
    <col min="13595" max="13595" width="5" style="95" customWidth="1"/>
    <col min="13596" max="13596" width="3.5" style="95" customWidth="1"/>
    <col min="13597" max="13597" width="3" style="95" customWidth="1"/>
    <col min="13598" max="13598" width="1.75" style="95" customWidth="1"/>
    <col min="13599" max="13599" width="1.25" style="95" customWidth="1"/>
    <col min="13600" max="13600" width="0.125" style="95" customWidth="1"/>
    <col min="13601" max="13601" width="2.75" style="95" customWidth="1"/>
    <col min="13602" max="13602" width="3.375" style="95" customWidth="1"/>
    <col min="13603" max="13603" width="1.75" style="95" customWidth="1"/>
    <col min="13604" max="13604" width="2.625" style="95" customWidth="1"/>
    <col min="13605" max="13606" width="2.25" style="95" customWidth="1"/>
    <col min="13607" max="13607" width="2.125" style="95" customWidth="1"/>
    <col min="13608" max="13608" width="2.25" style="95" customWidth="1"/>
    <col min="13609" max="13609" width="2" style="95" customWidth="1"/>
    <col min="13610" max="13610" width="2.25" style="95" customWidth="1"/>
    <col min="13611" max="13611" width="2.125" style="95" customWidth="1"/>
    <col min="13612" max="13612" width="1.875" style="95" customWidth="1"/>
    <col min="13613" max="13824" width="9" style="95"/>
    <col min="13825" max="13825" width="2" style="95" customWidth="1"/>
    <col min="13826" max="13826" width="2.375" style="95" customWidth="1"/>
    <col min="13827" max="13827" width="2.75" style="95" customWidth="1"/>
    <col min="13828" max="13828" width="4" style="95" customWidth="1"/>
    <col min="13829" max="13829" width="0" style="95" hidden="1" customWidth="1"/>
    <col min="13830" max="13830" width="3.75" style="95" customWidth="1"/>
    <col min="13831" max="13831" width="2.75" style="95" customWidth="1"/>
    <col min="13832" max="13832" width="23.75" style="95" customWidth="1"/>
    <col min="13833" max="13834" width="2.375" style="95" customWidth="1"/>
    <col min="13835" max="13835" width="5.625" style="95" customWidth="1"/>
    <col min="13836" max="13836" width="1.875" style="95" customWidth="1"/>
    <col min="13837" max="13837" width="3.125" style="95" customWidth="1"/>
    <col min="13838" max="13838" width="2.75" style="95" customWidth="1"/>
    <col min="13839" max="13839" width="3.625" style="95" customWidth="1"/>
    <col min="13840" max="13840" width="13.375" style="95" customWidth="1"/>
    <col min="13841" max="13841" width="3.125" style="95" customWidth="1"/>
    <col min="13842" max="13842" width="3.625" style="95" customWidth="1"/>
    <col min="13843" max="13843" width="1.125" style="95" customWidth="1"/>
    <col min="13844" max="13844" width="3.625" style="95" customWidth="1"/>
    <col min="13845" max="13845" width="4.875" style="95" customWidth="1"/>
    <col min="13846" max="13846" width="0.75" style="95" customWidth="1"/>
    <col min="13847" max="13847" width="2.375" style="95" customWidth="1"/>
    <col min="13848" max="13848" width="3.625" style="95" customWidth="1"/>
    <col min="13849" max="13849" width="2.375" style="95" customWidth="1"/>
    <col min="13850" max="13850" width="2.875" style="95" customWidth="1"/>
    <col min="13851" max="13851" width="5" style="95" customWidth="1"/>
    <col min="13852" max="13852" width="3.5" style="95" customWidth="1"/>
    <col min="13853" max="13853" width="3" style="95" customWidth="1"/>
    <col min="13854" max="13854" width="1.75" style="95" customWidth="1"/>
    <col min="13855" max="13855" width="1.25" style="95" customWidth="1"/>
    <col min="13856" max="13856" width="0.125" style="95" customWidth="1"/>
    <col min="13857" max="13857" width="2.75" style="95" customWidth="1"/>
    <col min="13858" max="13858" width="3.375" style="95" customWidth="1"/>
    <col min="13859" max="13859" width="1.75" style="95" customWidth="1"/>
    <col min="13860" max="13860" width="2.625" style="95" customWidth="1"/>
    <col min="13861" max="13862" width="2.25" style="95" customWidth="1"/>
    <col min="13863" max="13863" width="2.125" style="95" customWidth="1"/>
    <col min="13864" max="13864" width="2.25" style="95" customWidth="1"/>
    <col min="13865" max="13865" width="2" style="95" customWidth="1"/>
    <col min="13866" max="13866" width="2.25" style="95" customWidth="1"/>
    <col min="13867" max="13867" width="2.125" style="95" customWidth="1"/>
    <col min="13868" max="13868" width="1.875" style="95" customWidth="1"/>
    <col min="13869" max="14080" width="9" style="95"/>
    <col min="14081" max="14081" width="2" style="95" customWidth="1"/>
    <col min="14082" max="14082" width="2.375" style="95" customWidth="1"/>
    <col min="14083" max="14083" width="2.75" style="95" customWidth="1"/>
    <col min="14084" max="14084" width="4" style="95" customWidth="1"/>
    <col min="14085" max="14085" width="0" style="95" hidden="1" customWidth="1"/>
    <col min="14086" max="14086" width="3.75" style="95" customWidth="1"/>
    <col min="14087" max="14087" width="2.75" style="95" customWidth="1"/>
    <col min="14088" max="14088" width="23.75" style="95" customWidth="1"/>
    <col min="14089" max="14090" width="2.375" style="95" customWidth="1"/>
    <col min="14091" max="14091" width="5.625" style="95" customWidth="1"/>
    <col min="14092" max="14092" width="1.875" style="95" customWidth="1"/>
    <col min="14093" max="14093" width="3.125" style="95" customWidth="1"/>
    <col min="14094" max="14094" width="2.75" style="95" customWidth="1"/>
    <col min="14095" max="14095" width="3.625" style="95" customWidth="1"/>
    <col min="14096" max="14096" width="13.375" style="95" customWidth="1"/>
    <col min="14097" max="14097" width="3.125" style="95" customWidth="1"/>
    <col min="14098" max="14098" width="3.625" style="95" customWidth="1"/>
    <col min="14099" max="14099" width="1.125" style="95" customWidth="1"/>
    <col min="14100" max="14100" width="3.625" style="95" customWidth="1"/>
    <col min="14101" max="14101" width="4.875" style="95" customWidth="1"/>
    <col min="14102" max="14102" width="0.75" style="95" customWidth="1"/>
    <col min="14103" max="14103" width="2.375" style="95" customWidth="1"/>
    <col min="14104" max="14104" width="3.625" style="95" customWidth="1"/>
    <col min="14105" max="14105" width="2.375" style="95" customWidth="1"/>
    <col min="14106" max="14106" width="2.875" style="95" customWidth="1"/>
    <col min="14107" max="14107" width="5" style="95" customWidth="1"/>
    <col min="14108" max="14108" width="3.5" style="95" customWidth="1"/>
    <col min="14109" max="14109" width="3" style="95" customWidth="1"/>
    <col min="14110" max="14110" width="1.75" style="95" customWidth="1"/>
    <col min="14111" max="14111" width="1.25" style="95" customWidth="1"/>
    <col min="14112" max="14112" width="0.125" style="95" customWidth="1"/>
    <col min="14113" max="14113" width="2.75" style="95" customWidth="1"/>
    <col min="14114" max="14114" width="3.375" style="95" customWidth="1"/>
    <col min="14115" max="14115" width="1.75" style="95" customWidth="1"/>
    <col min="14116" max="14116" width="2.625" style="95" customWidth="1"/>
    <col min="14117" max="14118" width="2.25" style="95" customWidth="1"/>
    <col min="14119" max="14119" width="2.125" style="95" customWidth="1"/>
    <col min="14120" max="14120" width="2.25" style="95" customWidth="1"/>
    <col min="14121" max="14121" width="2" style="95" customWidth="1"/>
    <col min="14122" max="14122" width="2.25" style="95" customWidth="1"/>
    <col min="14123" max="14123" width="2.125" style="95" customWidth="1"/>
    <col min="14124" max="14124" width="1.875" style="95" customWidth="1"/>
    <col min="14125" max="14336" width="9" style="95"/>
    <col min="14337" max="14337" width="2" style="95" customWidth="1"/>
    <col min="14338" max="14338" width="2.375" style="95" customWidth="1"/>
    <col min="14339" max="14339" width="2.75" style="95" customWidth="1"/>
    <col min="14340" max="14340" width="4" style="95" customWidth="1"/>
    <col min="14341" max="14341" width="0" style="95" hidden="1" customWidth="1"/>
    <col min="14342" max="14342" width="3.75" style="95" customWidth="1"/>
    <col min="14343" max="14343" width="2.75" style="95" customWidth="1"/>
    <col min="14344" max="14344" width="23.75" style="95" customWidth="1"/>
    <col min="14345" max="14346" width="2.375" style="95" customWidth="1"/>
    <col min="14347" max="14347" width="5.625" style="95" customWidth="1"/>
    <col min="14348" max="14348" width="1.875" style="95" customWidth="1"/>
    <col min="14349" max="14349" width="3.125" style="95" customWidth="1"/>
    <col min="14350" max="14350" width="2.75" style="95" customWidth="1"/>
    <col min="14351" max="14351" width="3.625" style="95" customWidth="1"/>
    <col min="14352" max="14352" width="13.375" style="95" customWidth="1"/>
    <col min="14353" max="14353" width="3.125" style="95" customWidth="1"/>
    <col min="14354" max="14354" width="3.625" style="95" customWidth="1"/>
    <col min="14355" max="14355" width="1.125" style="95" customWidth="1"/>
    <col min="14356" max="14356" width="3.625" style="95" customWidth="1"/>
    <col min="14357" max="14357" width="4.875" style="95" customWidth="1"/>
    <col min="14358" max="14358" width="0.75" style="95" customWidth="1"/>
    <col min="14359" max="14359" width="2.375" style="95" customWidth="1"/>
    <col min="14360" max="14360" width="3.625" style="95" customWidth="1"/>
    <col min="14361" max="14361" width="2.375" style="95" customWidth="1"/>
    <col min="14362" max="14362" width="2.875" style="95" customWidth="1"/>
    <col min="14363" max="14363" width="5" style="95" customWidth="1"/>
    <col min="14364" max="14364" width="3.5" style="95" customWidth="1"/>
    <col min="14365" max="14365" width="3" style="95" customWidth="1"/>
    <col min="14366" max="14366" width="1.75" style="95" customWidth="1"/>
    <col min="14367" max="14367" width="1.25" style="95" customWidth="1"/>
    <col min="14368" max="14368" width="0.125" style="95" customWidth="1"/>
    <col min="14369" max="14369" width="2.75" style="95" customWidth="1"/>
    <col min="14370" max="14370" width="3.375" style="95" customWidth="1"/>
    <col min="14371" max="14371" width="1.75" style="95" customWidth="1"/>
    <col min="14372" max="14372" width="2.625" style="95" customWidth="1"/>
    <col min="14373" max="14374" width="2.25" style="95" customWidth="1"/>
    <col min="14375" max="14375" width="2.125" style="95" customWidth="1"/>
    <col min="14376" max="14376" width="2.25" style="95" customWidth="1"/>
    <col min="14377" max="14377" width="2" style="95" customWidth="1"/>
    <col min="14378" max="14378" width="2.25" style="95" customWidth="1"/>
    <col min="14379" max="14379" width="2.125" style="95" customWidth="1"/>
    <col min="14380" max="14380" width="1.875" style="95" customWidth="1"/>
    <col min="14381" max="14592" width="9" style="95"/>
    <col min="14593" max="14593" width="2" style="95" customWidth="1"/>
    <col min="14594" max="14594" width="2.375" style="95" customWidth="1"/>
    <col min="14595" max="14595" width="2.75" style="95" customWidth="1"/>
    <col min="14596" max="14596" width="4" style="95" customWidth="1"/>
    <col min="14597" max="14597" width="0" style="95" hidden="1" customWidth="1"/>
    <col min="14598" max="14598" width="3.75" style="95" customWidth="1"/>
    <col min="14599" max="14599" width="2.75" style="95" customWidth="1"/>
    <col min="14600" max="14600" width="23.75" style="95" customWidth="1"/>
    <col min="14601" max="14602" width="2.375" style="95" customWidth="1"/>
    <col min="14603" max="14603" width="5.625" style="95" customWidth="1"/>
    <col min="14604" max="14604" width="1.875" style="95" customWidth="1"/>
    <col min="14605" max="14605" width="3.125" style="95" customWidth="1"/>
    <col min="14606" max="14606" width="2.75" style="95" customWidth="1"/>
    <col min="14607" max="14607" width="3.625" style="95" customWidth="1"/>
    <col min="14608" max="14608" width="13.375" style="95" customWidth="1"/>
    <col min="14609" max="14609" width="3.125" style="95" customWidth="1"/>
    <col min="14610" max="14610" width="3.625" style="95" customWidth="1"/>
    <col min="14611" max="14611" width="1.125" style="95" customWidth="1"/>
    <col min="14612" max="14612" width="3.625" style="95" customWidth="1"/>
    <col min="14613" max="14613" width="4.875" style="95" customWidth="1"/>
    <col min="14614" max="14614" width="0.75" style="95" customWidth="1"/>
    <col min="14615" max="14615" width="2.375" style="95" customWidth="1"/>
    <col min="14616" max="14616" width="3.625" style="95" customWidth="1"/>
    <col min="14617" max="14617" width="2.375" style="95" customWidth="1"/>
    <col min="14618" max="14618" width="2.875" style="95" customWidth="1"/>
    <col min="14619" max="14619" width="5" style="95" customWidth="1"/>
    <col min="14620" max="14620" width="3.5" style="95" customWidth="1"/>
    <col min="14621" max="14621" width="3" style="95" customWidth="1"/>
    <col min="14622" max="14622" width="1.75" style="95" customWidth="1"/>
    <col min="14623" max="14623" width="1.25" style="95" customWidth="1"/>
    <col min="14624" max="14624" width="0.125" style="95" customWidth="1"/>
    <col min="14625" max="14625" width="2.75" style="95" customWidth="1"/>
    <col min="14626" max="14626" width="3.375" style="95" customWidth="1"/>
    <col min="14627" max="14627" width="1.75" style="95" customWidth="1"/>
    <col min="14628" max="14628" width="2.625" style="95" customWidth="1"/>
    <col min="14629" max="14630" width="2.25" style="95" customWidth="1"/>
    <col min="14631" max="14631" width="2.125" style="95" customWidth="1"/>
    <col min="14632" max="14632" width="2.25" style="95" customWidth="1"/>
    <col min="14633" max="14633" width="2" style="95" customWidth="1"/>
    <col min="14634" max="14634" width="2.25" style="95" customWidth="1"/>
    <col min="14635" max="14635" width="2.125" style="95" customWidth="1"/>
    <col min="14636" max="14636" width="1.875" style="95" customWidth="1"/>
    <col min="14637" max="14848" width="9" style="95"/>
    <col min="14849" max="14849" width="2" style="95" customWidth="1"/>
    <col min="14850" max="14850" width="2.375" style="95" customWidth="1"/>
    <col min="14851" max="14851" width="2.75" style="95" customWidth="1"/>
    <col min="14852" max="14852" width="4" style="95" customWidth="1"/>
    <col min="14853" max="14853" width="0" style="95" hidden="1" customWidth="1"/>
    <col min="14854" max="14854" width="3.75" style="95" customWidth="1"/>
    <col min="14855" max="14855" width="2.75" style="95" customWidth="1"/>
    <col min="14856" max="14856" width="23.75" style="95" customWidth="1"/>
    <col min="14857" max="14858" width="2.375" style="95" customWidth="1"/>
    <col min="14859" max="14859" width="5.625" style="95" customWidth="1"/>
    <col min="14860" max="14860" width="1.875" style="95" customWidth="1"/>
    <col min="14861" max="14861" width="3.125" style="95" customWidth="1"/>
    <col min="14862" max="14862" width="2.75" style="95" customWidth="1"/>
    <col min="14863" max="14863" width="3.625" style="95" customWidth="1"/>
    <col min="14864" max="14864" width="13.375" style="95" customWidth="1"/>
    <col min="14865" max="14865" width="3.125" style="95" customWidth="1"/>
    <col min="14866" max="14866" width="3.625" style="95" customWidth="1"/>
    <col min="14867" max="14867" width="1.125" style="95" customWidth="1"/>
    <col min="14868" max="14868" width="3.625" style="95" customWidth="1"/>
    <col min="14869" max="14869" width="4.875" style="95" customWidth="1"/>
    <col min="14870" max="14870" width="0.75" style="95" customWidth="1"/>
    <col min="14871" max="14871" width="2.375" style="95" customWidth="1"/>
    <col min="14872" max="14872" width="3.625" style="95" customWidth="1"/>
    <col min="14873" max="14873" width="2.375" style="95" customWidth="1"/>
    <col min="14874" max="14874" width="2.875" style="95" customWidth="1"/>
    <col min="14875" max="14875" width="5" style="95" customWidth="1"/>
    <col min="14876" max="14876" width="3.5" style="95" customWidth="1"/>
    <col min="14877" max="14877" width="3" style="95" customWidth="1"/>
    <col min="14878" max="14878" width="1.75" style="95" customWidth="1"/>
    <col min="14879" max="14879" width="1.25" style="95" customWidth="1"/>
    <col min="14880" max="14880" width="0.125" style="95" customWidth="1"/>
    <col min="14881" max="14881" width="2.75" style="95" customWidth="1"/>
    <col min="14882" max="14882" width="3.375" style="95" customWidth="1"/>
    <col min="14883" max="14883" width="1.75" style="95" customWidth="1"/>
    <col min="14884" max="14884" width="2.625" style="95" customWidth="1"/>
    <col min="14885" max="14886" width="2.25" style="95" customWidth="1"/>
    <col min="14887" max="14887" width="2.125" style="95" customWidth="1"/>
    <col min="14888" max="14888" width="2.25" style="95" customWidth="1"/>
    <col min="14889" max="14889" width="2" style="95" customWidth="1"/>
    <col min="14890" max="14890" width="2.25" style="95" customWidth="1"/>
    <col min="14891" max="14891" width="2.125" style="95" customWidth="1"/>
    <col min="14892" max="14892" width="1.875" style="95" customWidth="1"/>
    <col min="14893" max="15104" width="9" style="95"/>
    <col min="15105" max="15105" width="2" style="95" customWidth="1"/>
    <col min="15106" max="15106" width="2.375" style="95" customWidth="1"/>
    <col min="15107" max="15107" width="2.75" style="95" customWidth="1"/>
    <col min="15108" max="15108" width="4" style="95" customWidth="1"/>
    <col min="15109" max="15109" width="0" style="95" hidden="1" customWidth="1"/>
    <col min="15110" max="15110" width="3.75" style="95" customWidth="1"/>
    <col min="15111" max="15111" width="2.75" style="95" customWidth="1"/>
    <col min="15112" max="15112" width="23.75" style="95" customWidth="1"/>
    <col min="15113" max="15114" width="2.375" style="95" customWidth="1"/>
    <col min="15115" max="15115" width="5.625" style="95" customWidth="1"/>
    <col min="15116" max="15116" width="1.875" style="95" customWidth="1"/>
    <col min="15117" max="15117" width="3.125" style="95" customWidth="1"/>
    <col min="15118" max="15118" width="2.75" style="95" customWidth="1"/>
    <col min="15119" max="15119" width="3.625" style="95" customWidth="1"/>
    <col min="15120" max="15120" width="13.375" style="95" customWidth="1"/>
    <col min="15121" max="15121" width="3.125" style="95" customWidth="1"/>
    <col min="15122" max="15122" width="3.625" style="95" customWidth="1"/>
    <col min="15123" max="15123" width="1.125" style="95" customWidth="1"/>
    <col min="15124" max="15124" width="3.625" style="95" customWidth="1"/>
    <col min="15125" max="15125" width="4.875" style="95" customWidth="1"/>
    <col min="15126" max="15126" width="0.75" style="95" customWidth="1"/>
    <col min="15127" max="15127" width="2.375" style="95" customWidth="1"/>
    <col min="15128" max="15128" width="3.625" style="95" customWidth="1"/>
    <col min="15129" max="15129" width="2.375" style="95" customWidth="1"/>
    <col min="15130" max="15130" width="2.875" style="95" customWidth="1"/>
    <col min="15131" max="15131" width="5" style="95" customWidth="1"/>
    <col min="15132" max="15132" width="3.5" style="95" customWidth="1"/>
    <col min="15133" max="15133" width="3" style="95" customWidth="1"/>
    <col min="15134" max="15134" width="1.75" style="95" customWidth="1"/>
    <col min="15135" max="15135" width="1.25" style="95" customWidth="1"/>
    <col min="15136" max="15136" width="0.125" style="95" customWidth="1"/>
    <col min="15137" max="15137" width="2.75" style="95" customWidth="1"/>
    <col min="15138" max="15138" width="3.375" style="95" customWidth="1"/>
    <col min="15139" max="15139" width="1.75" style="95" customWidth="1"/>
    <col min="15140" max="15140" width="2.625" style="95" customWidth="1"/>
    <col min="15141" max="15142" width="2.25" style="95" customWidth="1"/>
    <col min="15143" max="15143" width="2.125" style="95" customWidth="1"/>
    <col min="15144" max="15144" width="2.25" style="95" customWidth="1"/>
    <col min="15145" max="15145" width="2" style="95" customWidth="1"/>
    <col min="15146" max="15146" width="2.25" style="95" customWidth="1"/>
    <col min="15147" max="15147" width="2.125" style="95" customWidth="1"/>
    <col min="15148" max="15148" width="1.875" style="95" customWidth="1"/>
    <col min="15149" max="15360" width="9" style="95"/>
    <col min="15361" max="15361" width="2" style="95" customWidth="1"/>
    <col min="15362" max="15362" width="2.375" style="95" customWidth="1"/>
    <col min="15363" max="15363" width="2.75" style="95" customWidth="1"/>
    <col min="15364" max="15364" width="4" style="95" customWidth="1"/>
    <col min="15365" max="15365" width="0" style="95" hidden="1" customWidth="1"/>
    <col min="15366" max="15366" width="3.75" style="95" customWidth="1"/>
    <col min="15367" max="15367" width="2.75" style="95" customWidth="1"/>
    <col min="15368" max="15368" width="23.75" style="95" customWidth="1"/>
    <col min="15369" max="15370" width="2.375" style="95" customWidth="1"/>
    <col min="15371" max="15371" width="5.625" style="95" customWidth="1"/>
    <col min="15372" max="15372" width="1.875" style="95" customWidth="1"/>
    <col min="15373" max="15373" width="3.125" style="95" customWidth="1"/>
    <col min="15374" max="15374" width="2.75" style="95" customWidth="1"/>
    <col min="15375" max="15375" width="3.625" style="95" customWidth="1"/>
    <col min="15376" max="15376" width="13.375" style="95" customWidth="1"/>
    <col min="15377" max="15377" width="3.125" style="95" customWidth="1"/>
    <col min="15378" max="15378" width="3.625" style="95" customWidth="1"/>
    <col min="15379" max="15379" width="1.125" style="95" customWidth="1"/>
    <col min="15380" max="15380" width="3.625" style="95" customWidth="1"/>
    <col min="15381" max="15381" width="4.875" style="95" customWidth="1"/>
    <col min="15382" max="15382" width="0.75" style="95" customWidth="1"/>
    <col min="15383" max="15383" width="2.375" style="95" customWidth="1"/>
    <col min="15384" max="15384" width="3.625" style="95" customWidth="1"/>
    <col min="15385" max="15385" width="2.375" style="95" customWidth="1"/>
    <col min="15386" max="15386" width="2.875" style="95" customWidth="1"/>
    <col min="15387" max="15387" width="5" style="95" customWidth="1"/>
    <col min="15388" max="15388" width="3.5" style="95" customWidth="1"/>
    <col min="15389" max="15389" width="3" style="95" customWidth="1"/>
    <col min="15390" max="15390" width="1.75" style="95" customWidth="1"/>
    <col min="15391" max="15391" width="1.25" style="95" customWidth="1"/>
    <col min="15392" max="15392" width="0.125" style="95" customWidth="1"/>
    <col min="15393" max="15393" width="2.75" style="95" customWidth="1"/>
    <col min="15394" max="15394" width="3.375" style="95" customWidth="1"/>
    <col min="15395" max="15395" width="1.75" style="95" customWidth="1"/>
    <col min="15396" max="15396" width="2.625" style="95" customWidth="1"/>
    <col min="15397" max="15398" width="2.25" style="95" customWidth="1"/>
    <col min="15399" max="15399" width="2.125" style="95" customWidth="1"/>
    <col min="15400" max="15400" width="2.25" style="95" customWidth="1"/>
    <col min="15401" max="15401" width="2" style="95" customWidth="1"/>
    <col min="15402" max="15402" width="2.25" style="95" customWidth="1"/>
    <col min="15403" max="15403" width="2.125" style="95" customWidth="1"/>
    <col min="15404" max="15404" width="1.875" style="95" customWidth="1"/>
    <col min="15405" max="15616" width="9" style="95"/>
    <col min="15617" max="15617" width="2" style="95" customWidth="1"/>
    <col min="15618" max="15618" width="2.375" style="95" customWidth="1"/>
    <col min="15619" max="15619" width="2.75" style="95" customWidth="1"/>
    <col min="15620" max="15620" width="4" style="95" customWidth="1"/>
    <col min="15621" max="15621" width="0" style="95" hidden="1" customWidth="1"/>
    <col min="15622" max="15622" width="3.75" style="95" customWidth="1"/>
    <col min="15623" max="15623" width="2.75" style="95" customWidth="1"/>
    <col min="15624" max="15624" width="23.75" style="95" customWidth="1"/>
    <col min="15625" max="15626" width="2.375" style="95" customWidth="1"/>
    <col min="15627" max="15627" width="5.625" style="95" customWidth="1"/>
    <col min="15628" max="15628" width="1.875" style="95" customWidth="1"/>
    <col min="15629" max="15629" width="3.125" style="95" customWidth="1"/>
    <col min="15630" max="15630" width="2.75" style="95" customWidth="1"/>
    <col min="15631" max="15631" width="3.625" style="95" customWidth="1"/>
    <col min="15632" max="15632" width="13.375" style="95" customWidth="1"/>
    <col min="15633" max="15633" width="3.125" style="95" customWidth="1"/>
    <col min="15634" max="15634" width="3.625" style="95" customWidth="1"/>
    <col min="15635" max="15635" width="1.125" style="95" customWidth="1"/>
    <col min="15636" max="15636" width="3.625" style="95" customWidth="1"/>
    <col min="15637" max="15637" width="4.875" style="95" customWidth="1"/>
    <col min="15638" max="15638" width="0.75" style="95" customWidth="1"/>
    <col min="15639" max="15639" width="2.375" style="95" customWidth="1"/>
    <col min="15640" max="15640" width="3.625" style="95" customWidth="1"/>
    <col min="15641" max="15641" width="2.375" style="95" customWidth="1"/>
    <col min="15642" max="15642" width="2.875" style="95" customWidth="1"/>
    <col min="15643" max="15643" width="5" style="95" customWidth="1"/>
    <col min="15644" max="15644" width="3.5" style="95" customWidth="1"/>
    <col min="15645" max="15645" width="3" style="95" customWidth="1"/>
    <col min="15646" max="15646" width="1.75" style="95" customWidth="1"/>
    <col min="15647" max="15647" width="1.25" style="95" customWidth="1"/>
    <col min="15648" max="15648" width="0.125" style="95" customWidth="1"/>
    <col min="15649" max="15649" width="2.75" style="95" customWidth="1"/>
    <col min="15650" max="15650" width="3.375" style="95" customWidth="1"/>
    <col min="15651" max="15651" width="1.75" style="95" customWidth="1"/>
    <col min="15652" max="15652" width="2.625" style="95" customWidth="1"/>
    <col min="15653" max="15654" width="2.25" style="95" customWidth="1"/>
    <col min="15655" max="15655" width="2.125" style="95" customWidth="1"/>
    <col min="15656" max="15656" width="2.25" style="95" customWidth="1"/>
    <col min="15657" max="15657" width="2" style="95" customWidth="1"/>
    <col min="15658" max="15658" width="2.25" style="95" customWidth="1"/>
    <col min="15659" max="15659" width="2.125" style="95" customWidth="1"/>
    <col min="15660" max="15660" width="1.875" style="95" customWidth="1"/>
    <col min="15661" max="15872" width="9" style="95"/>
    <col min="15873" max="15873" width="2" style="95" customWidth="1"/>
    <col min="15874" max="15874" width="2.375" style="95" customWidth="1"/>
    <col min="15875" max="15875" width="2.75" style="95" customWidth="1"/>
    <col min="15876" max="15876" width="4" style="95" customWidth="1"/>
    <col min="15877" max="15877" width="0" style="95" hidden="1" customWidth="1"/>
    <col min="15878" max="15878" width="3.75" style="95" customWidth="1"/>
    <col min="15879" max="15879" width="2.75" style="95" customWidth="1"/>
    <col min="15880" max="15880" width="23.75" style="95" customWidth="1"/>
    <col min="15881" max="15882" width="2.375" style="95" customWidth="1"/>
    <col min="15883" max="15883" width="5.625" style="95" customWidth="1"/>
    <col min="15884" max="15884" width="1.875" style="95" customWidth="1"/>
    <col min="15885" max="15885" width="3.125" style="95" customWidth="1"/>
    <col min="15886" max="15886" width="2.75" style="95" customWidth="1"/>
    <col min="15887" max="15887" width="3.625" style="95" customWidth="1"/>
    <col min="15888" max="15888" width="13.375" style="95" customWidth="1"/>
    <col min="15889" max="15889" width="3.125" style="95" customWidth="1"/>
    <col min="15890" max="15890" width="3.625" style="95" customWidth="1"/>
    <col min="15891" max="15891" width="1.125" style="95" customWidth="1"/>
    <col min="15892" max="15892" width="3.625" style="95" customWidth="1"/>
    <col min="15893" max="15893" width="4.875" style="95" customWidth="1"/>
    <col min="15894" max="15894" width="0.75" style="95" customWidth="1"/>
    <col min="15895" max="15895" width="2.375" style="95" customWidth="1"/>
    <col min="15896" max="15896" width="3.625" style="95" customWidth="1"/>
    <col min="15897" max="15897" width="2.375" style="95" customWidth="1"/>
    <col min="15898" max="15898" width="2.875" style="95" customWidth="1"/>
    <col min="15899" max="15899" width="5" style="95" customWidth="1"/>
    <col min="15900" max="15900" width="3.5" style="95" customWidth="1"/>
    <col min="15901" max="15901" width="3" style="95" customWidth="1"/>
    <col min="15902" max="15902" width="1.75" style="95" customWidth="1"/>
    <col min="15903" max="15903" width="1.25" style="95" customWidth="1"/>
    <col min="15904" max="15904" width="0.125" style="95" customWidth="1"/>
    <col min="15905" max="15905" width="2.75" style="95" customWidth="1"/>
    <col min="15906" max="15906" width="3.375" style="95" customWidth="1"/>
    <col min="15907" max="15907" width="1.75" style="95" customWidth="1"/>
    <col min="15908" max="15908" width="2.625" style="95" customWidth="1"/>
    <col min="15909" max="15910" width="2.25" style="95" customWidth="1"/>
    <col min="15911" max="15911" width="2.125" style="95" customWidth="1"/>
    <col min="15912" max="15912" width="2.25" style="95" customWidth="1"/>
    <col min="15913" max="15913" width="2" style="95" customWidth="1"/>
    <col min="15914" max="15914" width="2.25" style="95" customWidth="1"/>
    <col min="15915" max="15915" width="2.125" style="95" customWidth="1"/>
    <col min="15916" max="15916" width="1.875" style="95" customWidth="1"/>
    <col min="15917" max="16128" width="9" style="95"/>
    <col min="16129" max="16129" width="2" style="95" customWidth="1"/>
    <col min="16130" max="16130" width="2.375" style="95" customWidth="1"/>
    <col min="16131" max="16131" width="2.75" style="95" customWidth="1"/>
    <col min="16132" max="16132" width="4" style="95" customWidth="1"/>
    <col min="16133" max="16133" width="0" style="95" hidden="1" customWidth="1"/>
    <col min="16134" max="16134" width="3.75" style="95" customWidth="1"/>
    <col min="16135" max="16135" width="2.75" style="95" customWidth="1"/>
    <col min="16136" max="16136" width="23.75" style="95" customWidth="1"/>
    <col min="16137" max="16138" width="2.375" style="95" customWidth="1"/>
    <col min="16139" max="16139" width="5.625" style="95" customWidth="1"/>
    <col min="16140" max="16140" width="1.875" style="95" customWidth="1"/>
    <col min="16141" max="16141" width="3.125" style="95" customWidth="1"/>
    <col min="16142" max="16142" width="2.75" style="95" customWidth="1"/>
    <col min="16143" max="16143" width="3.625" style="95" customWidth="1"/>
    <col min="16144" max="16144" width="13.375" style="95" customWidth="1"/>
    <col min="16145" max="16145" width="3.125" style="95" customWidth="1"/>
    <col min="16146" max="16146" width="3.625" style="95" customWidth="1"/>
    <col min="16147" max="16147" width="1.125" style="95" customWidth="1"/>
    <col min="16148" max="16148" width="3.625" style="95" customWidth="1"/>
    <col min="16149" max="16149" width="4.875" style="95" customWidth="1"/>
    <col min="16150" max="16150" width="0.75" style="95" customWidth="1"/>
    <col min="16151" max="16151" width="2.375" style="95" customWidth="1"/>
    <col min="16152" max="16152" width="3.625" style="95" customWidth="1"/>
    <col min="16153" max="16153" width="2.375" style="95" customWidth="1"/>
    <col min="16154" max="16154" width="2.875" style="95" customWidth="1"/>
    <col min="16155" max="16155" width="5" style="95" customWidth="1"/>
    <col min="16156" max="16156" width="3.5" style="95" customWidth="1"/>
    <col min="16157" max="16157" width="3" style="95" customWidth="1"/>
    <col min="16158" max="16158" width="1.75" style="95" customWidth="1"/>
    <col min="16159" max="16159" width="1.25" style="95" customWidth="1"/>
    <col min="16160" max="16160" width="0.125" style="95" customWidth="1"/>
    <col min="16161" max="16161" width="2.75" style="95" customWidth="1"/>
    <col min="16162" max="16162" width="3.375" style="95" customWidth="1"/>
    <col min="16163" max="16163" width="1.75" style="95" customWidth="1"/>
    <col min="16164" max="16164" width="2.625" style="95" customWidth="1"/>
    <col min="16165" max="16166" width="2.25" style="95" customWidth="1"/>
    <col min="16167" max="16167" width="2.125" style="95" customWidth="1"/>
    <col min="16168" max="16168" width="2.25" style="95" customWidth="1"/>
    <col min="16169" max="16169" width="2" style="95" customWidth="1"/>
    <col min="16170" max="16170" width="2.25" style="95" customWidth="1"/>
    <col min="16171" max="16171" width="2.125" style="95" customWidth="1"/>
    <col min="16172" max="16172" width="1.875" style="95" customWidth="1"/>
    <col min="16173" max="16384" width="9" style="95"/>
  </cols>
  <sheetData>
    <row r="1" spans="1:55" ht="12.75" customHeight="1">
      <c r="A1" s="90"/>
      <c r="B1" s="91"/>
      <c r="C1" s="92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3"/>
      <c r="AG1" s="93"/>
      <c r="AH1" s="93"/>
      <c r="AI1" s="93"/>
      <c r="AJ1" s="93"/>
      <c r="AK1" s="513"/>
      <c r="AL1" s="513"/>
      <c r="AM1" s="513"/>
      <c r="AN1" s="513"/>
      <c r="AO1" s="513"/>
      <c r="AP1" s="513"/>
      <c r="AQ1" s="92"/>
      <c r="AR1" s="94"/>
    </row>
    <row r="2" spans="1:55" ht="3.75" customHeight="1">
      <c r="A2" s="90"/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514" t="s">
        <v>353</v>
      </c>
      <c r="AB2" s="515"/>
      <c r="AC2" s="515"/>
      <c r="AD2" s="515"/>
      <c r="AE2" s="515"/>
      <c r="AF2" s="515"/>
      <c r="AG2" s="515"/>
      <c r="AH2" s="515"/>
      <c r="AI2" s="516"/>
      <c r="AJ2" s="93"/>
      <c r="AK2" s="513"/>
      <c r="AL2" s="513"/>
      <c r="AM2" s="513"/>
      <c r="AN2" s="513"/>
      <c r="AO2" s="513"/>
      <c r="AP2" s="513"/>
      <c r="AQ2" s="92"/>
      <c r="AR2" s="94"/>
    </row>
    <row r="3" spans="1:55" ht="33" customHeight="1">
      <c r="B3" s="96"/>
      <c r="C3" s="96"/>
      <c r="D3" s="96"/>
      <c r="E3" s="96"/>
      <c r="F3" s="96"/>
      <c r="G3" s="96"/>
      <c r="H3" s="96"/>
      <c r="I3" s="520" t="s">
        <v>354</v>
      </c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17"/>
      <c r="AB3" s="518"/>
      <c r="AC3" s="518"/>
      <c r="AD3" s="518"/>
      <c r="AE3" s="518"/>
      <c r="AF3" s="518"/>
      <c r="AG3" s="518"/>
      <c r="AH3" s="518"/>
      <c r="AI3" s="519"/>
      <c r="AJ3" s="96"/>
      <c r="AK3" s="96"/>
      <c r="AL3" s="96"/>
      <c r="AM3" s="96"/>
      <c r="AN3" s="96"/>
      <c r="AO3" s="96"/>
      <c r="AP3" s="96"/>
      <c r="AQ3" s="96"/>
      <c r="AR3" s="91"/>
      <c r="AS3" s="66" t="s">
        <v>34</v>
      </c>
    </row>
    <row r="4" spans="1:55" ht="17.25" customHeight="1">
      <c r="A4" s="521"/>
      <c r="B4" s="97"/>
      <c r="C4" s="97"/>
      <c r="D4" s="97"/>
      <c r="E4" s="97"/>
      <c r="F4" s="97"/>
      <c r="G4" s="97"/>
      <c r="H4" s="97"/>
      <c r="I4" s="97"/>
      <c r="J4" s="522" t="s">
        <v>134</v>
      </c>
      <c r="K4" s="523"/>
      <c r="L4" s="526"/>
      <c r="M4" s="527"/>
      <c r="N4" s="527"/>
      <c r="O4" s="527"/>
      <c r="P4" s="527"/>
      <c r="Q4" s="527"/>
      <c r="R4" s="527"/>
      <c r="S4" s="527"/>
      <c r="T4" s="528"/>
      <c r="U4" s="394" t="s">
        <v>135</v>
      </c>
      <c r="V4" s="396"/>
      <c r="W4" s="403"/>
      <c r="X4" s="484"/>
      <c r="Y4" s="484"/>
      <c r="Z4" s="484"/>
      <c r="AA4" s="406"/>
      <c r="AB4" s="535" t="s">
        <v>136</v>
      </c>
      <c r="AC4" s="537" t="s">
        <v>137</v>
      </c>
      <c r="AD4" s="538"/>
      <c r="AE4" s="538"/>
      <c r="AF4" s="539"/>
      <c r="AG4" s="555"/>
      <c r="AH4" s="556"/>
      <c r="AI4" s="556"/>
      <c r="AJ4" s="556"/>
      <c r="AK4" s="556"/>
      <c r="AL4" s="556"/>
      <c r="AM4" s="556"/>
      <c r="AN4" s="556"/>
      <c r="AO4" s="556"/>
      <c r="AP4" s="556"/>
      <c r="AQ4" s="557"/>
    </row>
    <row r="5" spans="1:55" ht="13.5" customHeight="1">
      <c r="A5" s="521"/>
      <c r="B5" s="97"/>
      <c r="C5" s="97"/>
      <c r="D5" s="97"/>
      <c r="E5" s="97"/>
      <c r="F5" s="97"/>
      <c r="G5" s="97"/>
      <c r="H5" s="97"/>
      <c r="I5" s="97"/>
      <c r="J5" s="524"/>
      <c r="K5" s="525"/>
      <c r="L5" s="529"/>
      <c r="M5" s="530"/>
      <c r="N5" s="530"/>
      <c r="O5" s="530"/>
      <c r="P5" s="530"/>
      <c r="Q5" s="530"/>
      <c r="R5" s="530"/>
      <c r="S5" s="530"/>
      <c r="T5" s="531"/>
      <c r="U5" s="400"/>
      <c r="V5" s="402"/>
      <c r="W5" s="407"/>
      <c r="X5" s="486"/>
      <c r="Y5" s="486"/>
      <c r="Z5" s="486"/>
      <c r="AA5" s="408"/>
      <c r="AB5" s="535"/>
      <c r="AC5" s="540"/>
      <c r="AD5" s="541"/>
      <c r="AE5" s="541"/>
      <c r="AF5" s="542"/>
      <c r="AG5" s="558"/>
      <c r="AH5" s="559"/>
      <c r="AI5" s="559"/>
      <c r="AJ5" s="559"/>
      <c r="AK5" s="559"/>
      <c r="AL5" s="559"/>
      <c r="AM5" s="559"/>
      <c r="AN5" s="559"/>
      <c r="AO5" s="559"/>
      <c r="AP5" s="559"/>
      <c r="AQ5" s="560"/>
    </row>
    <row r="6" spans="1:55" ht="11.25" customHeight="1">
      <c r="A6" s="521"/>
      <c r="B6" s="97"/>
      <c r="C6" s="97"/>
      <c r="D6" s="97"/>
      <c r="E6" s="97"/>
      <c r="F6" s="97"/>
      <c r="G6" s="97"/>
      <c r="H6" s="97"/>
      <c r="I6" s="97"/>
      <c r="J6" s="524"/>
      <c r="K6" s="525"/>
      <c r="L6" s="532"/>
      <c r="M6" s="533"/>
      <c r="N6" s="533"/>
      <c r="O6" s="533"/>
      <c r="P6" s="533"/>
      <c r="Q6" s="533"/>
      <c r="R6" s="533"/>
      <c r="S6" s="533"/>
      <c r="T6" s="534"/>
      <c r="U6" s="394" t="s">
        <v>138</v>
      </c>
      <c r="V6" s="396"/>
      <c r="W6" s="403"/>
      <c r="X6" s="484"/>
      <c r="Y6" s="484"/>
      <c r="Z6" s="484"/>
      <c r="AA6" s="404"/>
      <c r="AB6" s="535"/>
      <c r="AC6" s="394" t="s">
        <v>139</v>
      </c>
      <c r="AD6" s="395"/>
      <c r="AE6" s="395"/>
      <c r="AF6" s="396"/>
      <c r="AG6" s="416"/>
      <c r="AH6" s="417"/>
      <c r="AI6" s="417"/>
      <c r="AJ6" s="417"/>
      <c r="AK6" s="417"/>
      <c r="AL6" s="417"/>
      <c r="AM6" s="417"/>
      <c r="AN6" s="417"/>
      <c r="AO6" s="417"/>
      <c r="AP6" s="417"/>
      <c r="AQ6" s="418"/>
    </row>
    <row r="7" spans="1:55" ht="17.25" customHeight="1">
      <c r="A7" s="521"/>
      <c r="B7" s="97"/>
      <c r="C7" s="97"/>
      <c r="D7" s="97"/>
      <c r="E7" s="97"/>
      <c r="F7" s="97"/>
      <c r="G7" s="97"/>
      <c r="H7" s="97"/>
      <c r="I7" s="97"/>
      <c r="J7" s="552" t="s">
        <v>140</v>
      </c>
      <c r="K7" s="561"/>
      <c r="L7" s="573"/>
      <c r="M7" s="574"/>
      <c r="N7" s="574"/>
      <c r="O7" s="574"/>
      <c r="P7" s="574"/>
      <c r="Q7" s="574"/>
      <c r="R7" s="98"/>
      <c r="S7" s="566"/>
      <c r="T7" s="567"/>
      <c r="U7" s="400"/>
      <c r="V7" s="402"/>
      <c r="W7" s="407"/>
      <c r="X7" s="486"/>
      <c r="Y7" s="486"/>
      <c r="Z7" s="486"/>
      <c r="AA7" s="408"/>
      <c r="AB7" s="535"/>
      <c r="AC7" s="400"/>
      <c r="AD7" s="401"/>
      <c r="AE7" s="401"/>
      <c r="AF7" s="402"/>
      <c r="AG7" s="422"/>
      <c r="AH7" s="423"/>
      <c r="AI7" s="423"/>
      <c r="AJ7" s="423"/>
      <c r="AK7" s="423"/>
      <c r="AL7" s="423"/>
      <c r="AM7" s="423"/>
      <c r="AN7" s="423"/>
      <c r="AO7" s="423"/>
      <c r="AP7" s="423"/>
      <c r="AQ7" s="424"/>
    </row>
    <row r="8" spans="1:55" ht="9.75" customHeight="1">
      <c r="B8" s="97"/>
      <c r="C8" s="97"/>
      <c r="D8" s="97"/>
      <c r="E8" s="97"/>
      <c r="F8" s="97"/>
      <c r="G8" s="97"/>
      <c r="H8" s="97"/>
      <c r="I8" s="97"/>
      <c r="J8" s="562"/>
      <c r="K8" s="563"/>
      <c r="L8" s="575"/>
      <c r="M8" s="576"/>
      <c r="N8" s="576"/>
      <c r="O8" s="576"/>
      <c r="P8" s="576"/>
      <c r="Q8" s="576"/>
      <c r="R8" s="572" t="s">
        <v>141</v>
      </c>
      <c r="S8" s="568"/>
      <c r="T8" s="569"/>
      <c r="U8" s="552" t="s">
        <v>142</v>
      </c>
      <c r="V8" s="554"/>
      <c r="W8" s="543"/>
      <c r="X8" s="544"/>
      <c r="Y8" s="544"/>
      <c r="Z8" s="544"/>
      <c r="AA8" s="545"/>
      <c r="AB8" s="535"/>
      <c r="AC8" s="552" t="s">
        <v>142</v>
      </c>
      <c r="AD8" s="553"/>
      <c r="AE8" s="553"/>
      <c r="AF8" s="554"/>
      <c r="AG8" s="543"/>
      <c r="AH8" s="544"/>
      <c r="AI8" s="544"/>
      <c r="AJ8" s="544"/>
      <c r="AK8" s="544"/>
      <c r="AL8" s="544"/>
      <c r="AM8" s="544"/>
      <c r="AN8" s="544"/>
      <c r="AO8" s="544"/>
      <c r="AP8" s="544"/>
      <c r="AQ8" s="545"/>
      <c r="AS8"/>
      <c r="AT8"/>
    </row>
    <row r="9" spans="1:55" ht="17.25" customHeight="1">
      <c r="B9" s="97"/>
      <c r="C9" s="97"/>
      <c r="D9" s="97"/>
      <c r="E9" s="97"/>
      <c r="F9" s="97"/>
      <c r="G9" s="97"/>
      <c r="H9" s="97"/>
      <c r="I9" s="97"/>
      <c r="J9" s="562"/>
      <c r="K9" s="563"/>
      <c r="L9" s="575"/>
      <c r="M9" s="576"/>
      <c r="N9" s="576"/>
      <c r="O9" s="576"/>
      <c r="P9" s="576"/>
      <c r="Q9" s="576"/>
      <c r="R9" s="572"/>
      <c r="S9" s="568"/>
      <c r="T9" s="569"/>
      <c r="U9" s="537"/>
      <c r="V9" s="539"/>
      <c r="W9" s="546"/>
      <c r="X9" s="547"/>
      <c r="Y9" s="547"/>
      <c r="Z9" s="547"/>
      <c r="AA9" s="548"/>
      <c r="AB9" s="535"/>
      <c r="AC9" s="537"/>
      <c r="AD9" s="538"/>
      <c r="AE9" s="538"/>
      <c r="AF9" s="539"/>
      <c r="AG9" s="546"/>
      <c r="AH9" s="547"/>
      <c r="AI9" s="547"/>
      <c r="AJ9" s="547"/>
      <c r="AK9" s="547"/>
      <c r="AL9" s="547"/>
      <c r="AM9" s="547"/>
      <c r="AN9" s="547"/>
      <c r="AO9" s="547"/>
      <c r="AP9" s="547"/>
      <c r="AQ9" s="548"/>
      <c r="AS9" s="4" t="str">
        <f>IF(Z33-計算シート!Z24-Z31+Z32=0,"【収入】ok","【収入】エラー：計算シートの項目選択漏れがないか確認ください")</f>
        <v>【収入】ok</v>
      </c>
      <c r="AT9"/>
    </row>
    <row r="10" spans="1:55" ht="1.5" customHeight="1">
      <c r="B10" s="97"/>
      <c r="C10" s="97"/>
      <c r="D10" s="97"/>
      <c r="E10" s="97"/>
      <c r="F10" s="97"/>
      <c r="G10" s="97"/>
      <c r="H10" s="97"/>
      <c r="I10" s="97"/>
      <c r="J10" s="564"/>
      <c r="K10" s="565"/>
      <c r="L10" s="300"/>
      <c r="M10" s="301"/>
      <c r="N10" s="301"/>
      <c r="O10" s="301"/>
      <c r="P10" s="301"/>
      <c r="Q10" s="301"/>
      <c r="R10" s="99"/>
      <c r="S10" s="570"/>
      <c r="T10" s="571"/>
      <c r="U10" s="540"/>
      <c r="V10" s="542"/>
      <c r="W10" s="549"/>
      <c r="X10" s="550"/>
      <c r="Y10" s="550"/>
      <c r="Z10" s="550"/>
      <c r="AA10" s="551"/>
      <c r="AB10" s="536"/>
      <c r="AC10" s="540"/>
      <c r="AD10" s="541"/>
      <c r="AE10" s="541"/>
      <c r="AF10" s="542"/>
      <c r="AG10" s="549"/>
      <c r="AH10" s="550"/>
      <c r="AI10" s="550"/>
      <c r="AJ10" s="550"/>
      <c r="AK10" s="550"/>
      <c r="AL10" s="550"/>
      <c r="AM10" s="550"/>
      <c r="AN10" s="550"/>
      <c r="AO10" s="550"/>
      <c r="AP10" s="550"/>
      <c r="AQ10" s="551"/>
      <c r="AT10"/>
      <c r="AU10"/>
    </row>
    <row r="11" spans="1:55" ht="7.5" customHeight="1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1"/>
      <c r="U11" s="101"/>
      <c r="V11" s="101"/>
      <c r="W11" s="101"/>
      <c r="X11" s="101"/>
      <c r="Y11" s="102"/>
      <c r="Z11" s="102"/>
      <c r="AA11" s="102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</row>
    <row r="12" spans="1:55" ht="21.75" customHeight="1">
      <c r="A12" s="104"/>
      <c r="B12" s="506" t="s">
        <v>239</v>
      </c>
      <c r="C12" s="506"/>
      <c r="D12" s="506"/>
      <c r="E12" s="506"/>
      <c r="F12" s="506"/>
      <c r="G12" s="506"/>
      <c r="H12" s="506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0"/>
      <c r="T12" s="101"/>
      <c r="U12" s="101"/>
      <c r="V12" s="101"/>
      <c r="W12" s="101"/>
      <c r="X12" s="101"/>
      <c r="Y12" s="102"/>
      <c r="Z12" s="507"/>
      <c r="AA12" s="507"/>
      <c r="AB12" s="106"/>
      <c r="AC12" s="106"/>
      <c r="AD12" s="508"/>
      <c r="AE12" s="508"/>
      <c r="AF12" s="508"/>
      <c r="AG12" s="508"/>
      <c r="AH12" s="362" t="s">
        <v>143</v>
      </c>
      <c r="AI12" s="362"/>
      <c r="AJ12" s="108"/>
      <c r="AK12" s="107"/>
      <c r="AL12" s="107"/>
      <c r="AM12" s="107"/>
      <c r="AN12" s="107"/>
      <c r="AO12" s="107"/>
      <c r="AP12" s="107"/>
      <c r="AQ12" s="108"/>
      <c r="AS12" s="64" t="str">
        <f>IF(AE42-計算シート!AA24-Z36=0,"【支出】ok","【支出】エラー：計算シートの項目の選択漏れがないかご確認ください")</f>
        <v>【支出】ok</v>
      </c>
    </row>
    <row r="13" spans="1:55" ht="14.25" customHeight="1">
      <c r="A13" s="104"/>
      <c r="B13" s="109"/>
      <c r="C13" s="109"/>
      <c r="D13" s="109"/>
      <c r="E13" s="109"/>
      <c r="F13" s="109"/>
      <c r="G13" s="109"/>
      <c r="H13" s="109"/>
      <c r="I13" s="109"/>
      <c r="J13" s="109"/>
      <c r="K13" s="512" t="s">
        <v>144</v>
      </c>
      <c r="L13" s="512"/>
      <c r="M13" s="512"/>
      <c r="N13" s="512"/>
      <c r="O13" s="512"/>
      <c r="P13" s="512"/>
      <c r="Q13" s="512"/>
      <c r="R13" s="109"/>
      <c r="S13" s="110"/>
      <c r="T13" s="111" t="s">
        <v>145</v>
      </c>
      <c r="U13" s="112"/>
      <c r="V13" s="112"/>
      <c r="W13" s="112"/>
      <c r="X13" s="112"/>
      <c r="Y13" s="102"/>
      <c r="Z13" s="102"/>
      <c r="AA13" s="102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S13" s="113"/>
      <c r="AU13" s="316"/>
      <c r="AV13" s="316"/>
      <c r="AW13" s="316"/>
      <c r="AX13" s="189"/>
      <c r="AY13" s="189"/>
      <c r="AZ13" s="316"/>
      <c r="BA13" s="316"/>
      <c r="BB13" s="316"/>
      <c r="BC13" s="189"/>
    </row>
    <row r="14" spans="1:55" ht="11.25" customHeight="1">
      <c r="A14" s="104"/>
      <c r="B14" s="334" t="s">
        <v>146</v>
      </c>
      <c r="C14" s="334"/>
      <c r="D14" s="334"/>
      <c r="E14" s="334"/>
      <c r="F14" s="334"/>
      <c r="G14" s="334"/>
      <c r="H14" s="114" t="s">
        <v>147</v>
      </c>
      <c r="I14" s="334" t="s">
        <v>146</v>
      </c>
      <c r="J14" s="334"/>
      <c r="K14" s="334"/>
      <c r="L14" s="334"/>
      <c r="M14" s="334"/>
      <c r="N14" s="334" t="s">
        <v>148</v>
      </c>
      <c r="O14" s="334"/>
      <c r="P14" s="334"/>
      <c r="Q14" s="334"/>
      <c r="R14" s="334"/>
      <c r="S14" s="115"/>
      <c r="T14" s="362" t="s">
        <v>149</v>
      </c>
      <c r="U14" s="352"/>
      <c r="V14" s="352"/>
      <c r="W14" s="352"/>
      <c r="X14" s="362"/>
      <c r="Y14" s="394" t="s">
        <v>150</v>
      </c>
      <c r="Z14" s="396"/>
      <c r="AA14" s="362" t="s">
        <v>151</v>
      </c>
      <c r="AB14" s="362"/>
      <c r="AC14" s="362"/>
      <c r="AD14" s="362"/>
      <c r="AE14" s="362"/>
      <c r="AF14" s="394" t="s">
        <v>152</v>
      </c>
      <c r="AG14" s="395"/>
      <c r="AH14" s="395"/>
      <c r="AI14" s="395"/>
      <c r="AJ14" s="395"/>
      <c r="AK14" s="396"/>
      <c r="AL14" s="487" t="s">
        <v>153</v>
      </c>
      <c r="AM14" s="488"/>
      <c r="AN14" s="488"/>
      <c r="AO14" s="488"/>
      <c r="AP14" s="488"/>
      <c r="AQ14" s="489"/>
      <c r="AR14" s="116"/>
      <c r="AS14" s="116"/>
      <c r="AU14" s="320"/>
      <c r="AV14" s="188"/>
      <c r="AW14" s="188"/>
      <c r="AX14" s="190"/>
      <c r="AY14" s="190"/>
      <c r="AZ14" s="320"/>
      <c r="BA14" s="188"/>
      <c r="BB14" s="188"/>
      <c r="BC14" s="190"/>
    </row>
    <row r="15" spans="1:55" ht="11.1" customHeight="1">
      <c r="A15" s="104"/>
      <c r="B15" s="425" t="s">
        <v>154</v>
      </c>
      <c r="C15" s="478" t="s">
        <v>240</v>
      </c>
      <c r="D15" s="479"/>
      <c r="E15" s="479"/>
      <c r="F15" s="480"/>
      <c r="G15" s="384" t="s">
        <v>155</v>
      </c>
      <c r="H15" s="458">
        <f>SUMPRODUCT((計算シート!$D$7:$D$500=C15)*(計算シート!$E$7:$E$500)*(1))</f>
        <v>0</v>
      </c>
      <c r="I15" s="510" t="s">
        <v>156</v>
      </c>
      <c r="J15" s="510" t="s">
        <v>157</v>
      </c>
      <c r="K15" s="342" t="s">
        <v>250</v>
      </c>
      <c r="L15" s="342"/>
      <c r="M15" s="342"/>
      <c r="N15" s="334" t="s">
        <v>158</v>
      </c>
      <c r="O15" s="357">
        <f>SUMPRODUCT((計算シート!$D$7:$D$500=K15)*(計算シート!$F$7:$F$500)*(1))</f>
        <v>0</v>
      </c>
      <c r="P15" s="357">
        <f>SUMPRODUCT((計算シート!$D$7:$D$500=L15)*(計算シート!$F$7:$F$500)*(1))</f>
        <v>0</v>
      </c>
      <c r="Q15" s="357">
        <f>SUMPRODUCT((計算シート!$D$7:$D$500=M15)*(計算シート!$F$7:$F$500)*(1))</f>
        <v>0</v>
      </c>
      <c r="R15" s="357">
        <f>SUMPRODUCT((計算シート!$D$7:$D$500=N15)*(計算シート!$F$7:$F$500)*(1))</f>
        <v>0</v>
      </c>
      <c r="S15" s="117"/>
      <c r="T15" s="493"/>
      <c r="U15" s="489"/>
      <c r="V15" s="489"/>
      <c r="W15" s="489"/>
      <c r="X15" s="493"/>
      <c r="Y15" s="400"/>
      <c r="Z15" s="402"/>
      <c r="AA15" s="490" t="s">
        <v>159</v>
      </c>
      <c r="AB15" s="491"/>
      <c r="AC15" s="491"/>
      <c r="AD15" s="491"/>
      <c r="AE15" s="492"/>
      <c r="AF15" s="400"/>
      <c r="AG15" s="401"/>
      <c r="AH15" s="401"/>
      <c r="AI15" s="401"/>
      <c r="AJ15" s="401"/>
      <c r="AK15" s="402"/>
      <c r="AL15" s="490"/>
      <c r="AM15" s="491"/>
      <c r="AN15" s="491"/>
      <c r="AO15" s="491"/>
      <c r="AP15" s="491"/>
      <c r="AQ15" s="492"/>
      <c r="AR15" s="116"/>
      <c r="AS15" s="116"/>
      <c r="AU15" s="320"/>
      <c r="AV15" s="188"/>
      <c r="AW15" s="188"/>
      <c r="AX15" s="190"/>
      <c r="AY15" s="190"/>
      <c r="AZ15" s="320"/>
      <c r="BA15" s="188"/>
      <c r="BB15" s="188"/>
      <c r="BC15" s="190"/>
    </row>
    <row r="16" spans="1:55" ht="11.25" customHeight="1">
      <c r="A16" s="104"/>
      <c r="B16" s="426"/>
      <c r="C16" s="481"/>
      <c r="D16" s="482"/>
      <c r="E16" s="482"/>
      <c r="F16" s="483"/>
      <c r="G16" s="385"/>
      <c r="H16" s="459"/>
      <c r="I16" s="510"/>
      <c r="J16" s="510"/>
      <c r="K16" s="342"/>
      <c r="L16" s="342"/>
      <c r="M16" s="342"/>
      <c r="N16" s="334"/>
      <c r="O16" s="357">
        <f>SUMPRODUCT((計算シート!$D$7:$D$500=K16)*(計算シート!$F$7:$F$500)*(1))</f>
        <v>0</v>
      </c>
      <c r="P16" s="357">
        <f>SUMPRODUCT((計算シート!$D$7:$D$500=L16)*(計算シート!$F$7:$F$500)*(1))</f>
        <v>0</v>
      </c>
      <c r="Q16" s="357">
        <f>SUMPRODUCT((計算シート!$D$7:$D$500=M16)*(計算シート!$F$7:$F$500)*(1))</f>
        <v>0</v>
      </c>
      <c r="R16" s="357">
        <f>SUMPRODUCT((計算シート!$D$7:$D$500=N16)*(計算シート!$F$7:$F$500)*(1))</f>
        <v>0</v>
      </c>
      <c r="S16" s="117"/>
      <c r="T16" s="403"/>
      <c r="U16" s="484"/>
      <c r="V16" s="484"/>
      <c r="W16" s="484"/>
      <c r="X16" s="404"/>
      <c r="Y16" s="494" t="s">
        <v>160</v>
      </c>
      <c r="Z16" s="495"/>
      <c r="AA16" s="443"/>
      <c r="AB16" s="444"/>
      <c r="AC16" s="444"/>
      <c r="AD16" s="498" t="s">
        <v>161</v>
      </c>
      <c r="AE16" s="499"/>
      <c r="AF16" s="502"/>
      <c r="AG16" s="503"/>
      <c r="AH16" s="503"/>
      <c r="AI16" s="503"/>
      <c r="AJ16" s="466" t="s">
        <v>161</v>
      </c>
      <c r="AK16" s="467"/>
      <c r="AL16" s="118"/>
      <c r="AM16" s="119"/>
      <c r="AN16" s="119"/>
      <c r="AO16" s="119"/>
      <c r="AP16" s="466" t="s">
        <v>161</v>
      </c>
      <c r="AQ16" s="467"/>
      <c r="AR16" s="116"/>
      <c r="AS16" s="116"/>
      <c r="AU16" s="320"/>
      <c r="AV16" s="188"/>
      <c r="AW16" s="188"/>
      <c r="AX16" s="190"/>
      <c r="AY16" s="190"/>
      <c r="AZ16" s="320"/>
      <c r="BA16" s="188"/>
      <c r="BB16" s="188"/>
      <c r="BC16" s="190"/>
    </row>
    <row r="17" spans="1:55" ht="9.75" customHeight="1">
      <c r="A17" s="104"/>
      <c r="B17" s="426"/>
      <c r="C17" s="460" t="s">
        <v>241</v>
      </c>
      <c r="D17" s="470"/>
      <c r="E17" s="470"/>
      <c r="F17" s="461"/>
      <c r="G17" s="472" t="s">
        <v>162</v>
      </c>
      <c r="H17" s="458">
        <f>SUMPRODUCT((計算シート!$D$7:$D$500=C17)*(計算シート!$E$7:$E$500)*(1))</f>
        <v>0</v>
      </c>
      <c r="I17" s="511"/>
      <c r="J17" s="511"/>
      <c r="K17" s="378" t="s">
        <v>163</v>
      </c>
      <c r="L17" s="379"/>
      <c r="M17" s="380"/>
      <c r="N17" s="384" t="s">
        <v>164</v>
      </c>
      <c r="O17" s="388">
        <f>SUMPRODUCT((計算シート!$D$7:$D$500=K17)*(計算シート!$F$7:$F$500)*(1))</f>
        <v>0</v>
      </c>
      <c r="P17" s="389">
        <f>SUMPRODUCT((計算シート!$D$7:$D$500=L17)*(計算シート!$F$7:$F$500)*(1))</f>
        <v>0</v>
      </c>
      <c r="Q17" s="389">
        <f>SUMPRODUCT((計算シート!$D$7:$D$500=M17)*(計算シート!$F$7:$F$500)*(1))</f>
        <v>0</v>
      </c>
      <c r="R17" s="390">
        <f>SUMPRODUCT((計算シート!$D$7:$D$500=N17)*(計算シート!$F$7:$F$500)*(1))</f>
        <v>0</v>
      </c>
      <c r="S17" s="120"/>
      <c r="T17" s="405"/>
      <c r="U17" s="485"/>
      <c r="V17" s="485"/>
      <c r="W17" s="485"/>
      <c r="X17" s="406"/>
      <c r="Y17" s="496"/>
      <c r="Z17" s="497"/>
      <c r="AA17" s="445"/>
      <c r="AB17" s="446"/>
      <c r="AC17" s="446"/>
      <c r="AD17" s="500"/>
      <c r="AE17" s="501"/>
      <c r="AF17" s="504"/>
      <c r="AG17" s="505"/>
      <c r="AH17" s="505"/>
      <c r="AI17" s="505"/>
      <c r="AJ17" s="468"/>
      <c r="AK17" s="469"/>
      <c r="AL17" s="121"/>
      <c r="AM17" s="122"/>
      <c r="AN17" s="122"/>
      <c r="AO17" s="122"/>
      <c r="AP17" s="468"/>
      <c r="AQ17" s="469"/>
      <c r="AR17" s="116"/>
      <c r="AS17" s="116"/>
      <c r="AU17" s="320"/>
      <c r="AV17" s="188"/>
      <c r="AW17" s="188"/>
      <c r="AX17" s="190"/>
      <c r="AY17" s="190"/>
      <c r="AZ17" s="320"/>
      <c r="BA17" s="188"/>
      <c r="BB17" s="188"/>
      <c r="BC17" s="190"/>
    </row>
    <row r="18" spans="1:55" ht="10.5" customHeight="1">
      <c r="A18" s="104"/>
      <c r="B18" s="426"/>
      <c r="C18" s="464"/>
      <c r="D18" s="471"/>
      <c r="E18" s="471"/>
      <c r="F18" s="465"/>
      <c r="G18" s="473"/>
      <c r="H18" s="459"/>
      <c r="I18" s="511"/>
      <c r="J18" s="511"/>
      <c r="K18" s="381"/>
      <c r="L18" s="382"/>
      <c r="M18" s="383"/>
      <c r="N18" s="385"/>
      <c r="O18" s="391">
        <f>SUMPRODUCT((計算シート!$D$7:$D$500=K18)*(計算シート!$F$7:$F$500)*(1))</f>
        <v>0</v>
      </c>
      <c r="P18" s="392">
        <f>SUMPRODUCT((計算シート!$D$7:$D$500=L18)*(計算シート!$F$7:$F$500)*(1))</f>
        <v>0</v>
      </c>
      <c r="Q18" s="392">
        <f>SUMPRODUCT((計算シート!$D$7:$D$500=M18)*(計算シート!$F$7:$F$500)*(1))</f>
        <v>0</v>
      </c>
      <c r="R18" s="393">
        <f>SUMPRODUCT((計算シート!$D$7:$D$500=N18)*(計算シート!$F$7:$F$500)*(1))</f>
        <v>0</v>
      </c>
      <c r="S18" s="120"/>
      <c r="T18" s="405"/>
      <c r="U18" s="485"/>
      <c r="V18" s="485"/>
      <c r="W18" s="485"/>
      <c r="X18" s="406"/>
      <c r="Y18" s="474"/>
      <c r="Z18" s="475"/>
      <c r="AA18" s="443"/>
      <c r="AB18" s="444"/>
      <c r="AC18" s="444"/>
      <c r="AD18" s="123"/>
      <c r="AE18" s="124"/>
      <c r="AF18" s="450"/>
      <c r="AG18" s="451"/>
      <c r="AH18" s="451"/>
      <c r="AI18" s="451"/>
      <c r="AJ18" s="451"/>
      <c r="AK18" s="452"/>
      <c r="AL18" s="450"/>
      <c r="AM18" s="451"/>
      <c r="AN18" s="451"/>
      <c r="AO18" s="451"/>
      <c r="AP18" s="451"/>
      <c r="AQ18" s="452"/>
      <c r="AR18" s="116"/>
      <c r="AS18" s="116"/>
      <c r="AU18" s="320"/>
      <c r="AV18" s="188"/>
      <c r="AW18" s="188"/>
      <c r="AX18" s="191"/>
      <c r="AY18" s="190"/>
      <c r="AZ18" s="320"/>
      <c r="BA18" s="188"/>
      <c r="BB18" s="188"/>
      <c r="BC18" s="190"/>
    </row>
    <row r="19" spans="1:55" ht="11.25" customHeight="1">
      <c r="A19" s="104"/>
      <c r="B19" s="426"/>
      <c r="C19" s="478" t="s">
        <v>242</v>
      </c>
      <c r="D19" s="479"/>
      <c r="E19" s="479"/>
      <c r="F19" s="480"/>
      <c r="G19" s="384" t="s">
        <v>165</v>
      </c>
      <c r="H19" s="458">
        <f>SUMPRODUCT((計算シート!$D$7:$D$500=C19)*(計算シート!$E$7:$E$500)*(1))</f>
        <v>0</v>
      </c>
      <c r="I19" s="511"/>
      <c r="J19" s="511"/>
      <c r="K19" s="378" t="s">
        <v>251</v>
      </c>
      <c r="L19" s="379"/>
      <c r="M19" s="380"/>
      <c r="N19" s="334" t="s">
        <v>166</v>
      </c>
      <c r="O19" s="415">
        <f>SUMPRODUCT((計算シート!$D$7:$D$500=K19)*(計算シート!$F$7:$F$500)*(1))</f>
        <v>0</v>
      </c>
      <c r="P19" s="415">
        <f>SUMPRODUCT((計算シート!$D$7:$D$500=L19)*(計算シート!$F$7:$F$500)*(1))</f>
        <v>0</v>
      </c>
      <c r="Q19" s="415">
        <f>SUMPRODUCT((計算シート!$D$7:$D$500=M19)*(計算シート!$F$7:$F$500)*(1))</f>
        <v>0</v>
      </c>
      <c r="R19" s="415">
        <f>SUMPRODUCT((計算シート!$D$7:$D$500=N19)*(計算シート!$F$7:$F$500)*(1))</f>
        <v>0</v>
      </c>
      <c r="S19" s="120"/>
      <c r="T19" s="407"/>
      <c r="U19" s="486"/>
      <c r="V19" s="486"/>
      <c r="W19" s="486"/>
      <c r="X19" s="408"/>
      <c r="Y19" s="476"/>
      <c r="Z19" s="477"/>
      <c r="AA19" s="445"/>
      <c r="AB19" s="446"/>
      <c r="AC19" s="446"/>
      <c r="AD19" s="125"/>
      <c r="AE19" s="126"/>
      <c r="AF19" s="453"/>
      <c r="AG19" s="454"/>
      <c r="AH19" s="454"/>
      <c r="AI19" s="454"/>
      <c r="AJ19" s="454"/>
      <c r="AK19" s="455"/>
      <c r="AL19" s="453"/>
      <c r="AM19" s="454"/>
      <c r="AN19" s="454"/>
      <c r="AO19" s="454"/>
      <c r="AP19" s="454"/>
      <c r="AQ19" s="455"/>
      <c r="AR19" s="116"/>
      <c r="AS19" s="116"/>
      <c r="AU19" s="320"/>
      <c r="AV19" s="188"/>
      <c r="AW19" s="188"/>
      <c r="AX19" s="191"/>
      <c r="AY19" s="190"/>
      <c r="AZ19" s="320"/>
      <c r="BA19" s="188"/>
      <c r="BB19" s="188"/>
      <c r="BC19" s="190"/>
    </row>
    <row r="20" spans="1:55" ht="9" customHeight="1">
      <c r="A20" s="104"/>
      <c r="B20" s="426"/>
      <c r="C20" s="481"/>
      <c r="D20" s="482"/>
      <c r="E20" s="482"/>
      <c r="F20" s="483"/>
      <c r="G20" s="385"/>
      <c r="H20" s="459"/>
      <c r="I20" s="511"/>
      <c r="J20" s="511"/>
      <c r="K20" s="381"/>
      <c r="L20" s="382"/>
      <c r="M20" s="383"/>
      <c r="N20" s="334"/>
      <c r="O20" s="415">
        <f>SUMPRODUCT((計算シート!$D$7:$D$500=K20)*(計算シート!$F$7:$F$500)*(1))</f>
        <v>0</v>
      </c>
      <c r="P20" s="415">
        <f>SUMPRODUCT((計算シート!$D$7:$D$500=L20)*(計算シート!$F$7:$F$500)*(1))</f>
        <v>0</v>
      </c>
      <c r="Q20" s="415">
        <f>SUMPRODUCT((計算シート!$D$7:$D$500=M20)*(計算シート!$F$7:$F$500)*(1))</f>
        <v>0</v>
      </c>
      <c r="R20" s="415">
        <f>SUMPRODUCT((計算シート!$D$7:$D$500=N20)*(計算シート!$F$7:$F$500)*(1))</f>
        <v>0</v>
      </c>
      <c r="S20" s="120"/>
      <c r="T20" s="403"/>
      <c r="U20" s="484"/>
      <c r="V20" s="484"/>
      <c r="W20" s="484"/>
      <c r="X20" s="404"/>
      <c r="Y20" s="405"/>
      <c r="Z20" s="406"/>
      <c r="AA20" s="443"/>
      <c r="AB20" s="444"/>
      <c r="AC20" s="444"/>
      <c r="AD20" s="123"/>
      <c r="AE20" s="127"/>
      <c r="AF20" s="447"/>
      <c r="AG20" s="448"/>
      <c r="AH20" s="448"/>
      <c r="AI20" s="448"/>
      <c r="AJ20" s="448"/>
      <c r="AK20" s="449"/>
      <c r="AL20" s="447"/>
      <c r="AM20" s="448"/>
      <c r="AN20" s="448"/>
      <c r="AO20" s="448"/>
      <c r="AP20" s="448"/>
      <c r="AQ20" s="449"/>
      <c r="AR20" s="116"/>
      <c r="AS20" s="116"/>
      <c r="AU20" s="320"/>
      <c r="AV20" s="188"/>
      <c r="AW20" s="188"/>
      <c r="AX20" s="190"/>
      <c r="AY20" s="190"/>
      <c r="AZ20" s="320"/>
      <c r="BA20" s="188"/>
      <c r="BB20" s="188"/>
      <c r="BC20" s="190"/>
    </row>
    <row r="21" spans="1:55" ht="9" customHeight="1">
      <c r="A21" s="104"/>
      <c r="B21" s="426"/>
      <c r="C21" s="429" t="s">
        <v>167</v>
      </c>
      <c r="D21" s="430"/>
      <c r="E21" s="430"/>
      <c r="F21" s="431"/>
      <c r="G21" s="384" t="s">
        <v>168</v>
      </c>
      <c r="H21" s="458">
        <f>H15+H17+H19</f>
        <v>0</v>
      </c>
      <c r="I21" s="511"/>
      <c r="J21" s="511"/>
      <c r="K21" s="342" t="s">
        <v>169</v>
      </c>
      <c r="L21" s="342"/>
      <c r="M21" s="342"/>
      <c r="N21" s="334" t="s">
        <v>170</v>
      </c>
      <c r="O21" s="415">
        <f>SUMPRODUCT((計算シート!$D$7:$D$500=K21)*(計算シート!$F$7:$F$500)*(1))</f>
        <v>0</v>
      </c>
      <c r="P21" s="415">
        <f>SUMPRODUCT((計算シート!$D$7:$D$500=L21)*(計算シート!$F$7:$F$500)*(1))</f>
        <v>0</v>
      </c>
      <c r="Q21" s="415">
        <f>SUMPRODUCT((計算シート!$D$7:$D$500=M21)*(計算シート!$F$7:$F$500)*(1))</f>
        <v>0</v>
      </c>
      <c r="R21" s="415">
        <f>SUMPRODUCT((計算シート!$D$7:$D$500=N21)*(計算シート!$F$7:$F$500)*(1))</f>
        <v>0</v>
      </c>
      <c r="S21" s="120"/>
      <c r="T21" s="405"/>
      <c r="U21" s="485"/>
      <c r="V21" s="485"/>
      <c r="W21" s="485"/>
      <c r="X21" s="406"/>
      <c r="Y21" s="405"/>
      <c r="Z21" s="406"/>
      <c r="AA21" s="445"/>
      <c r="AB21" s="446"/>
      <c r="AC21" s="446"/>
      <c r="AD21" s="125"/>
      <c r="AE21" s="128"/>
      <c r="AF21" s="450"/>
      <c r="AG21" s="451"/>
      <c r="AH21" s="451"/>
      <c r="AI21" s="451"/>
      <c r="AJ21" s="451"/>
      <c r="AK21" s="452"/>
      <c r="AL21" s="450"/>
      <c r="AM21" s="451"/>
      <c r="AN21" s="451"/>
      <c r="AO21" s="451"/>
      <c r="AP21" s="451"/>
      <c r="AQ21" s="452"/>
      <c r="AR21" s="116"/>
      <c r="AS21" s="116"/>
      <c r="AU21" s="320"/>
      <c r="AV21" s="188"/>
      <c r="AW21" s="188"/>
      <c r="AX21" s="190"/>
      <c r="AY21" s="190"/>
      <c r="AZ21" s="320"/>
      <c r="BA21" s="188"/>
      <c r="BB21" s="188"/>
      <c r="BC21" s="190"/>
    </row>
    <row r="22" spans="1:55" ht="9" customHeight="1">
      <c r="A22" s="104"/>
      <c r="B22" s="426"/>
      <c r="C22" s="432"/>
      <c r="D22" s="433"/>
      <c r="E22" s="433"/>
      <c r="F22" s="434"/>
      <c r="G22" s="385"/>
      <c r="H22" s="459"/>
      <c r="I22" s="511"/>
      <c r="J22" s="511"/>
      <c r="K22" s="342"/>
      <c r="L22" s="342"/>
      <c r="M22" s="342"/>
      <c r="N22" s="334"/>
      <c r="O22" s="415">
        <f>SUMPRODUCT((計算シート!$D$7:$D$500=K22)*(計算シート!$F$7:$F$500)*(1))</f>
        <v>0</v>
      </c>
      <c r="P22" s="415">
        <f>SUMPRODUCT((計算シート!$D$7:$D$500=L22)*(計算シート!$F$7:$F$500)*(1))</f>
        <v>0</v>
      </c>
      <c r="Q22" s="415">
        <f>SUMPRODUCT((計算シート!$D$7:$D$500=M22)*(計算シート!$F$7:$F$500)*(1))</f>
        <v>0</v>
      </c>
      <c r="R22" s="415">
        <f>SUMPRODUCT((計算シート!$D$7:$D$500=N22)*(計算シート!$F$7:$F$500)*(1))</f>
        <v>0</v>
      </c>
      <c r="S22" s="120"/>
      <c r="T22" s="405"/>
      <c r="U22" s="485"/>
      <c r="V22" s="485"/>
      <c r="W22" s="485"/>
      <c r="X22" s="406"/>
      <c r="Y22" s="405"/>
      <c r="Z22" s="406"/>
      <c r="AA22" s="443"/>
      <c r="AB22" s="444"/>
      <c r="AC22" s="444"/>
      <c r="AD22" s="123"/>
      <c r="AE22" s="124"/>
      <c r="AF22" s="450"/>
      <c r="AG22" s="451"/>
      <c r="AH22" s="451"/>
      <c r="AI22" s="451"/>
      <c r="AJ22" s="451"/>
      <c r="AK22" s="452"/>
      <c r="AL22" s="450"/>
      <c r="AM22" s="451"/>
      <c r="AN22" s="451"/>
      <c r="AO22" s="451"/>
      <c r="AP22" s="451"/>
      <c r="AQ22" s="452"/>
      <c r="AR22" s="116"/>
      <c r="AS22" s="116"/>
      <c r="AU22" s="320"/>
      <c r="AV22" s="188"/>
      <c r="AW22" s="188"/>
      <c r="AX22" s="190"/>
      <c r="AY22" s="190"/>
      <c r="AZ22" s="320"/>
      <c r="BA22" s="188"/>
      <c r="BB22" s="188"/>
      <c r="BC22" s="190"/>
    </row>
    <row r="23" spans="1:55" ht="11.25" customHeight="1">
      <c r="A23" s="104"/>
      <c r="B23" s="426"/>
      <c r="C23" s="460" t="s">
        <v>171</v>
      </c>
      <c r="D23" s="461"/>
      <c r="E23" s="456" t="s">
        <v>172</v>
      </c>
      <c r="F23" s="456" t="s">
        <v>173</v>
      </c>
      <c r="G23" s="384" t="s">
        <v>174</v>
      </c>
      <c r="H23" s="413"/>
      <c r="I23" s="511"/>
      <c r="J23" s="511"/>
      <c r="K23" s="342" t="s">
        <v>175</v>
      </c>
      <c r="L23" s="342"/>
      <c r="M23" s="342"/>
      <c r="N23" s="334" t="s">
        <v>176</v>
      </c>
      <c r="O23" s="415">
        <f>SUMPRODUCT((計算シート!$D$7:$D$500=K23)*(計算シート!$F$7:$F$500)*(1))</f>
        <v>0</v>
      </c>
      <c r="P23" s="415">
        <f>SUMPRODUCT((計算シート!$D$7:$D$500=L23)*(計算シート!$F$7:$F$500)*(1))</f>
        <v>0</v>
      </c>
      <c r="Q23" s="415">
        <f>SUMPRODUCT((計算シート!$D$7:$D$500=M23)*(計算シート!$F$7:$F$500)*(1))</f>
        <v>0</v>
      </c>
      <c r="R23" s="415">
        <f>SUMPRODUCT((計算シート!$D$7:$D$500=N23)*(計算シート!$F$7:$F$500)*(1))</f>
        <v>0</v>
      </c>
      <c r="S23" s="120"/>
      <c r="T23" s="407"/>
      <c r="U23" s="486"/>
      <c r="V23" s="486"/>
      <c r="W23" s="486"/>
      <c r="X23" s="408"/>
      <c r="Y23" s="407"/>
      <c r="Z23" s="408"/>
      <c r="AA23" s="445"/>
      <c r="AB23" s="446"/>
      <c r="AC23" s="446"/>
      <c r="AD23" s="125"/>
      <c r="AE23" s="126"/>
      <c r="AF23" s="453"/>
      <c r="AG23" s="454"/>
      <c r="AH23" s="454"/>
      <c r="AI23" s="454"/>
      <c r="AJ23" s="454"/>
      <c r="AK23" s="455"/>
      <c r="AL23" s="453"/>
      <c r="AM23" s="454"/>
      <c r="AN23" s="454"/>
      <c r="AO23" s="454"/>
      <c r="AP23" s="454"/>
      <c r="AQ23" s="455"/>
      <c r="AR23" s="116"/>
      <c r="AS23" s="116"/>
      <c r="AU23" s="320"/>
      <c r="AV23" s="192"/>
      <c r="AW23" s="188"/>
      <c r="AX23" s="190"/>
      <c r="AY23" s="190"/>
      <c r="AZ23" s="320"/>
      <c r="BA23" s="193"/>
      <c r="BB23" s="188"/>
      <c r="BC23" s="191"/>
    </row>
    <row r="24" spans="1:55" ht="10.5" customHeight="1">
      <c r="A24" s="104"/>
      <c r="B24" s="426"/>
      <c r="C24" s="462"/>
      <c r="D24" s="463"/>
      <c r="E24" s="457"/>
      <c r="F24" s="457"/>
      <c r="G24" s="385"/>
      <c r="H24" s="414"/>
      <c r="I24" s="511"/>
      <c r="J24" s="511"/>
      <c r="K24" s="342"/>
      <c r="L24" s="342"/>
      <c r="M24" s="342"/>
      <c r="N24" s="334"/>
      <c r="O24" s="415">
        <f>SUMPRODUCT((計算シート!$D$7:$D$500=K24)*(計算シート!$F$7:$F$500)*(1))</f>
        <v>0</v>
      </c>
      <c r="P24" s="415">
        <f>SUMPRODUCT((計算シート!$D$7:$D$500=L24)*(計算シート!$F$7:$F$500)*(1))</f>
        <v>0</v>
      </c>
      <c r="Q24" s="415">
        <f>SUMPRODUCT((計算シート!$D$7:$D$500=M24)*(計算シート!$F$7:$F$500)*(1))</f>
        <v>0</v>
      </c>
      <c r="R24" s="415">
        <f>SUMPRODUCT((計算シート!$D$7:$D$500=N24)*(計算シート!$F$7:$F$500)*(1))</f>
        <v>0</v>
      </c>
      <c r="S24" s="120"/>
      <c r="T24" s="416"/>
      <c r="U24" s="417"/>
      <c r="V24" s="417"/>
      <c r="W24" s="417"/>
      <c r="X24" s="418"/>
      <c r="Y24" s="403"/>
      <c r="Z24" s="404"/>
      <c r="AA24" s="443"/>
      <c r="AB24" s="444"/>
      <c r="AC24" s="444"/>
      <c r="AD24" s="123"/>
      <c r="AE24" s="127"/>
      <c r="AF24" s="447"/>
      <c r="AG24" s="448"/>
      <c r="AH24" s="448"/>
      <c r="AI24" s="448"/>
      <c r="AJ24" s="448"/>
      <c r="AK24" s="449"/>
      <c r="AL24" s="447"/>
      <c r="AM24" s="448"/>
      <c r="AN24" s="448"/>
      <c r="AO24" s="448"/>
      <c r="AP24" s="448"/>
      <c r="AQ24" s="449"/>
      <c r="AR24" s="116"/>
      <c r="AS24" s="116"/>
      <c r="AU24" s="320"/>
      <c r="AV24" s="188"/>
      <c r="AW24" s="188"/>
      <c r="AX24" s="190"/>
      <c r="AY24" s="190"/>
      <c r="AZ24" s="320"/>
      <c r="BA24" s="188"/>
      <c r="BB24" s="188"/>
      <c r="BC24" s="190"/>
    </row>
    <row r="25" spans="1:55" ht="11.1" customHeight="1">
      <c r="A25" s="104"/>
      <c r="B25" s="426"/>
      <c r="C25" s="462"/>
      <c r="D25" s="463"/>
      <c r="E25" s="456" t="s">
        <v>177</v>
      </c>
      <c r="F25" s="456" t="s">
        <v>178</v>
      </c>
      <c r="G25" s="384" t="s">
        <v>179</v>
      </c>
      <c r="H25" s="413"/>
      <c r="I25" s="511"/>
      <c r="J25" s="511"/>
      <c r="K25" s="342" t="s">
        <v>180</v>
      </c>
      <c r="L25" s="342"/>
      <c r="M25" s="342"/>
      <c r="N25" s="334" t="s">
        <v>181</v>
      </c>
      <c r="O25" s="415">
        <f>SUMPRODUCT((計算シート!$D$7:$D$500=K25)*(計算シート!$F$7:$F$500)*(1))</f>
        <v>0</v>
      </c>
      <c r="P25" s="415">
        <f>SUMPRODUCT((計算シート!$D$7:$D$500=L25)*(計算シート!$F$7:$F$500)*(1))</f>
        <v>0</v>
      </c>
      <c r="Q25" s="415">
        <f>SUMPRODUCT((計算シート!$D$7:$D$500=M25)*(計算シート!$F$7:$F$500)*(1))</f>
        <v>0</v>
      </c>
      <c r="R25" s="415">
        <f>SUMPRODUCT((計算シート!$D$7:$D$500=N25)*(計算シート!$F$7:$F$500)*(1))</f>
        <v>0</v>
      </c>
      <c r="S25" s="120"/>
      <c r="T25" s="419"/>
      <c r="U25" s="420"/>
      <c r="V25" s="420"/>
      <c r="W25" s="420"/>
      <c r="X25" s="421"/>
      <c r="Y25" s="405"/>
      <c r="Z25" s="406"/>
      <c r="AA25" s="445"/>
      <c r="AB25" s="446"/>
      <c r="AC25" s="446"/>
      <c r="AD25" s="125"/>
      <c r="AE25" s="128"/>
      <c r="AF25" s="450"/>
      <c r="AG25" s="451"/>
      <c r="AH25" s="451"/>
      <c r="AI25" s="451"/>
      <c r="AJ25" s="451"/>
      <c r="AK25" s="452"/>
      <c r="AL25" s="450"/>
      <c r="AM25" s="451"/>
      <c r="AN25" s="451"/>
      <c r="AO25" s="451"/>
      <c r="AP25" s="451"/>
      <c r="AQ25" s="452"/>
      <c r="AR25" s="116"/>
      <c r="AS25" s="116"/>
      <c r="AU25" s="320"/>
      <c r="AV25" s="188"/>
      <c r="AW25" s="188"/>
      <c r="AX25" s="190"/>
      <c r="AY25" s="190"/>
      <c r="AZ25" s="320"/>
      <c r="BA25" s="193"/>
      <c r="BB25" s="188"/>
      <c r="BC25" s="191"/>
    </row>
    <row r="26" spans="1:55" ht="9.75" customHeight="1">
      <c r="A26" s="104"/>
      <c r="B26" s="426"/>
      <c r="C26" s="464"/>
      <c r="D26" s="465"/>
      <c r="E26" s="457"/>
      <c r="F26" s="457"/>
      <c r="G26" s="385"/>
      <c r="H26" s="414"/>
      <c r="I26" s="511"/>
      <c r="J26" s="511"/>
      <c r="K26" s="342"/>
      <c r="L26" s="342"/>
      <c r="M26" s="342"/>
      <c r="N26" s="334"/>
      <c r="O26" s="415">
        <f>SUMPRODUCT((計算シート!$D$7:$D$500=K26)*(計算シート!$F$7:$F$500)*(1))</f>
        <v>0</v>
      </c>
      <c r="P26" s="415">
        <f>SUMPRODUCT((計算シート!$D$7:$D$500=L26)*(計算シート!$F$7:$F$500)*(1))</f>
        <v>0</v>
      </c>
      <c r="Q26" s="415">
        <f>SUMPRODUCT((計算シート!$D$7:$D$500=M26)*(計算シート!$F$7:$F$500)*(1))</f>
        <v>0</v>
      </c>
      <c r="R26" s="415">
        <f>SUMPRODUCT((計算シート!$D$7:$D$500=N26)*(計算シート!$F$7:$F$500)*(1))</f>
        <v>0</v>
      </c>
      <c r="S26" s="120"/>
      <c r="T26" s="419"/>
      <c r="U26" s="420"/>
      <c r="V26" s="420"/>
      <c r="W26" s="420"/>
      <c r="X26" s="421"/>
      <c r="Y26" s="405"/>
      <c r="Z26" s="406"/>
      <c r="AA26" s="443"/>
      <c r="AB26" s="444"/>
      <c r="AC26" s="444"/>
      <c r="AD26" s="123"/>
      <c r="AE26" s="124"/>
      <c r="AF26" s="450"/>
      <c r="AG26" s="451"/>
      <c r="AH26" s="451"/>
      <c r="AI26" s="451"/>
      <c r="AJ26" s="451"/>
      <c r="AK26" s="452"/>
      <c r="AL26" s="450"/>
      <c r="AM26" s="451"/>
      <c r="AN26" s="451"/>
      <c r="AO26" s="451"/>
      <c r="AP26" s="451"/>
      <c r="AQ26" s="452"/>
      <c r="AR26" s="116"/>
      <c r="AS26" s="116"/>
      <c r="AU26" s="320"/>
      <c r="AV26" s="188"/>
      <c r="AW26" s="188"/>
      <c r="AX26" s="190"/>
      <c r="AY26" s="190"/>
      <c r="AZ26" s="320"/>
      <c r="BA26" s="193"/>
      <c r="BB26" s="188"/>
      <c r="BC26" s="191"/>
    </row>
    <row r="27" spans="1:55" ht="10.5" customHeight="1">
      <c r="A27" s="104"/>
      <c r="B27" s="426"/>
      <c r="C27" s="429" t="s">
        <v>182</v>
      </c>
      <c r="D27" s="430"/>
      <c r="E27" s="430"/>
      <c r="F27" s="431"/>
      <c r="G27" s="384" t="s">
        <v>183</v>
      </c>
      <c r="H27" s="435">
        <f>H21-H23+H25</f>
        <v>0</v>
      </c>
      <c r="I27" s="511"/>
      <c r="J27" s="511"/>
      <c r="K27" s="437" t="s">
        <v>184</v>
      </c>
      <c r="L27" s="437"/>
      <c r="M27" s="437"/>
      <c r="N27" s="334" t="s">
        <v>185</v>
      </c>
      <c r="O27" s="415">
        <f>SUMPRODUCT((計算シート!$D$7:$D$500=K27)*(計算シート!$F$7:$F$500)*(1))</f>
        <v>0</v>
      </c>
      <c r="P27" s="415">
        <f>SUMPRODUCT((計算シート!$D$7:$D$500=L27)*(計算シート!$F$7:$F$500)*(1))</f>
        <v>0</v>
      </c>
      <c r="Q27" s="415">
        <f>SUMPRODUCT((計算シート!$D$7:$D$500=M27)*(計算シート!$F$7:$F$500)*(1))</f>
        <v>0</v>
      </c>
      <c r="R27" s="415">
        <f>SUMPRODUCT((計算シート!$D$7:$D$500=N27)*(計算シート!$F$7:$F$500)*(1))</f>
        <v>0</v>
      </c>
      <c r="S27" s="120"/>
      <c r="T27" s="422"/>
      <c r="U27" s="423"/>
      <c r="V27" s="423"/>
      <c r="W27" s="423"/>
      <c r="X27" s="424"/>
      <c r="Y27" s="407"/>
      <c r="Z27" s="408"/>
      <c r="AA27" s="445"/>
      <c r="AB27" s="446"/>
      <c r="AC27" s="446"/>
      <c r="AD27" s="125"/>
      <c r="AE27" s="126"/>
      <c r="AF27" s="453"/>
      <c r="AG27" s="454"/>
      <c r="AH27" s="454"/>
      <c r="AI27" s="454"/>
      <c r="AJ27" s="454"/>
      <c r="AK27" s="455"/>
      <c r="AL27" s="453"/>
      <c r="AM27" s="454"/>
      <c r="AN27" s="454"/>
      <c r="AO27" s="454"/>
      <c r="AP27" s="454"/>
      <c r="AQ27" s="455"/>
      <c r="AR27" s="116"/>
      <c r="AS27" s="116"/>
      <c r="AU27" s="320"/>
      <c r="AV27" s="188"/>
      <c r="AW27" s="188"/>
      <c r="AX27" s="190"/>
      <c r="AY27" s="190"/>
      <c r="AZ27" s="320"/>
      <c r="BA27" s="193"/>
      <c r="BB27" s="188"/>
      <c r="BC27" s="191"/>
    </row>
    <row r="28" spans="1:55" ht="10.5" customHeight="1">
      <c r="A28" s="104"/>
      <c r="B28" s="509"/>
      <c r="C28" s="432"/>
      <c r="D28" s="433"/>
      <c r="E28" s="433"/>
      <c r="F28" s="434"/>
      <c r="G28" s="385"/>
      <c r="H28" s="436"/>
      <c r="I28" s="511"/>
      <c r="J28" s="511"/>
      <c r="K28" s="437"/>
      <c r="L28" s="437"/>
      <c r="M28" s="437"/>
      <c r="N28" s="334"/>
      <c r="O28" s="415">
        <f>SUMPRODUCT((計算シート!$D$7:$D$500=K28)*(計算シート!$F$7:$F$500)*(1))</f>
        <v>0</v>
      </c>
      <c r="P28" s="415">
        <f>SUMPRODUCT((計算シート!$D$7:$D$500=L28)*(計算シート!$F$7:$F$500)*(1))</f>
        <v>0</v>
      </c>
      <c r="Q28" s="415">
        <f>SUMPRODUCT((計算シート!$D$7:$D$500=M28)*(計算シート!$F$7:$F$500)*(1))</f>
        <v>0</v>
      </c>
      <c r="R28" s="415">
        <f>SUMPRODUCT((計算シート!$D$7:$D$500=N28)*(計算シート!$F$7:$F$500)*(1))</f>
        <v>0</v>
      </c>
      <c r="S28" s="120"/>
      <c r="T28" s="394" t="s">
        <v>186</v>
      </c>
      <c r="U28" s="395"/>
      <c r="V28" s="395"/>
      <c r="W28" s="395"/>
      <c r="X28" s="396"/>
      <c r="Y28" s="403"/>
      <c r="Z28" s="404"/>
      <c r="AA28" s="374"/>
      <c r="AB28" s="375"/>
      <c r="AC28" s="375"/>
      <c r="AD28" s="375"/>
      <c r="AE28" s="129"/>
      <c r="AF28" s="130" t="s">
        <v>187</v>
      </c>
      <c r="AG28" s="131"/>
      <c r="AH28" s="132"/>
      <c r="AI28" s="133"/>
      <c r="AJ28" s="133"/>
      <c r="AK28" s="134"/>
      <c r="AL28" s="135"/>
      <c r="AM28" s="136"/>
      <c r="AN28" s="136"/>
      <c r="AO28" s="136"/>
      <c r="AP28" s="136"/>
      <c r="AQ28" s="137"/>
      <c r="AR28" s="116"/>
      <c r="AS28" s="116"/>
      <c r="AU28" s="320"/>
      <c r="AV28" s="188"/>
      <c r="AW28" s="188"/>
      <c r="AX28" s="190"/>
      <c r="AY28" s="190"/>
      <c r="AZ28" s="320"/>
      <c r="BA28" s="194"/>
      <c r="BB28" s="188"/>
      <c r="BC28" s="190"/>
    </row>
    <row r="29" spans="1:55" ht="8.25" customHeight="1">
      <c r="A29" s="104"/>
      <c r="B29" s="425" t="s">
        <v>156</v>
      </c>
      <c r="C29" s="378" t="s">
        <v>243</v>
      </c>
      <c r="D29" s="379"/>
      <c r="E29" s="379"/>
      <c r="F29" s="380"/>
      <c r="G29" s="384" t="s">
        <v>188</v>
      </c>
      <c r="H29" s="386">
        <f>SUMPRODUCT((計算シート!$D$7:$D$500=C29)*(計算シート!$F$7:$F$500)*(1))</f>
        <v>0</v>
      </c>
      <c r="I29" s="511"/>
      <c r="J29" s="511"/>
      <c r="K29" s="378" t="s">
        <v>189</v>
      </c>
      <c r="L29" s="379"/>
      <c r="M29" s="380"/>
      <c r="N29" s="384" t="s">
        <v>190</v>
      </c>
      <c r="O29" s="388">
        <f>SUMPRODUCT((計算シート!$D$7:$D$500=K29)*(計算シート!$F$7:$F$500)*(1))</f>
        <v>0</v>
      </c>
      <c r="P29" s="389">
        <f>SUMPRODUCT((計算シート!$D$7:$D$500=L29)*(計算シート!$F$7:$F$500)*(1))</f>
        <v>0</v>
      </c>
      <c r="Q29" s="389">
        <f>SUMPRODUCT((計算シート!$D$7:$D$500=M29)*(計算シート!$F$7:$F$500)*(1))</f>
        <v>0</v>
      </c>
      <c r="R29" s="390">
        <f>SUMPRODUCT((計算シート!$D$7:$D$500=N29)*(計算シート!$F$7:$F$500)*(1))</f>
        <v>0</v>
      </c>
      <c r="S29" s="120"/>
      <c r="T29" s="397"/>
      <c r="U29" s="398"/>
      <c r="V29" s="398"/>
      <c r="W29" s="398"/>
      <c r="X29" s="399"/>
      <c r="Y29" s="405"/>
      <c r="Z29" s="406"/>
      <c r="AA29" s="376"/>
      <c r="AB29" s="377"/>
      <c r="AC29" s="377"/>
      <c r="AD29" s="377"/>
      <c r="AE29" s="138"/>
      <c r="AF29" s="365"/>
      <c r="AG29" s="366"/>
      <c r="AH29" s="366"/>
      <c r="AI29" s="366"/>
      <c r="AJ29" s="366"/>
      <c r="AK29" s="367"/>
      <c r="AL29" s="371"/>
      <c r="AM29" s="372"/>
      <c r="AN29" s="372"/>
      <c r="AO29" s="372"/>
      <c r="AP29" s="372"/>
      <c r="AQ29" s="373"/>
      <c r="AR29" s="116"/>
      <c r="AS29" s="116"/>
      <c r="AU29" s="320"/>
      <c r="AV29" s="188"/>
      <c r="AW29" s="188"/>
      <c r="AX29" s="190"/>
      <c r="AY29" s="190"/>
      <c r="AZ29" s="321"/>
      <c r="BA29" s="321"/>
      <c r="BB29" s="188"/>
      <c r="BC29" s="190"/>
    </row>
    <row r="30" spans="1:55" ht="11.25" customHeight="1">
      <c r="A30" s="104"/>
      <c r="B30" s="426"/>
      <c r="C30" s="381"/>
      <c r="D30" s="382"/>
      <c r="E30" s="382"/>
      <c r="F30" s="383"/>
      <c r="G30" s="385"/>
      <c r="H30" s="387"/>
      <c r="I30" s="511"/>
      <c r="J30" s="511"/>
      <c r="K30" s="381"/>
      <c r="L30" s="382"/>
      <c r="M30" s="383"/>
      <c r="N30" s="385"/>
      <c r="O30" s="391">
        <f>SUMPRODUCT((計算シート!$D$7:$D$500=K30)*(計算シート!$F$7:$F$500)*(1))</f>
        <v>0</v>
      </c>
      <c r="P30" s="392">
        <f>SUMPRODUCT((計算シート!$D$7:$D$500=L30)*(計算シート!$F$7:$F$500)*(1))</f>
        <v>0</v>
      </c>
      <c r="Q30" s="392">
        <f>SUMPRODUCT((計算シート!$D$7:$D$500=M30)*(計算シート!$F$7:$F$500)*(1))</f>
        <v>0</v>
      </c>
      <c r="R30" s="393">
        <f>SUMPRODUCT((計算シート!$D$7:$D$500=N30)*(計算シート!$F$7:$F$500)*(1))</f>
        <v>0</v>
      </c>
      <c r="S30" s="120"/>
      <c r="T30" s="397"/>
      <c r="U30" s="398"/>
      <c r="V30" s="398"/>
      <c r="W30" s="398"/>
      <c r="X30" s="399"/>
      <c r="Y30" s="405"/>
      <c r="Z30" s="406"/>
      <c r="AA30" s="374"/>
      <c r="AB30" s="375"/>
      <c r="AC30" s="375"/>
      <c r="AD30" s="375"/>
      <c r="AE30" s="139"/>
      <c r="AF30" s="365"/>
      <c r="AG30" s="366"/>
      <c r="AH30" s="366"/>
      <c r="AI30" s="366"/>
      <c r="AJ30" s="366"/>
      <c r="AK30" s="367"/>
      <c r="AL30" s="371"/>
      <c r="AM30" s="372"/>
      <c r="AN30" s="372"/>
      <c r="AO30" s="372"/>
      <c r="AP30" s="372"/>
      <c r="AQ30" s="373"/>
      <c r="AR30" s="116"/>
      <c r="AS30" s="116"/>
      <c r="AU30" s="320"/>
      <c r="AV30" s="188"/>
      <c r="AW30" s="188"/>
      <c r="AX30" s="190"/>
      <c r="AY30" s="190"/>
      <c r="AZ30" s="321"/>
      <c r="BA30" s="321"/>
      <c r="BB30" s="188"/>
      <c r="BC30" s="190"/>
    </row>
    <row r="31" spans="1:55" ht="8.25" customHeight="1">
      <c r="A31" s="104"/>
      <c r="B31" s="427"/>
      <c r="C31" s="378" t="s">
        <v>191</v>
      </c>
      <c r="D31" s="379"/>
      <c r="E31" s="379"/>
      <c r="F31" s="380"/>
      <c r="G31" s="384" t="s">
        <v>192</v>
      </c>
      <c r="H31" s="386">
        <f>SUMPRODUCT((計算シート!$D$7:$D$500=C31)*(計算シート!$F$7:$F$500)*(1))</f>
        <v>0</v>
      </c>
      <c r="I31" s="511"/>
      <c r="J31" s="511"/>
      <c r="K31" s="378" t="s">
        <v>193</v>
      </c>
      <c r="L31" s="379"/>
      <c r="M31" s="380"/>
      <c r="N31" s="384" t="s">
        <v>194</v>
      </c>
      <c r="O31" s="388">
        <f>SUMPRODUCT((計算シート!$D$7:$D$500=K31)*(計算シート!$F$7:$F$500)*(1))</f>
        <v>0</v>
      </c>
      <c r="P31" s="389">
        <f>SUMPRODUCT((計算シート!$D$7:$D$500=L31)*(計算シート!$F$7:$F$500)*(1))</f>
        <v>0</v>
      </c>
      <c r="Q31" s="389">
        <f>SUMPRODUCT((計算シート!$D$7:$D$500=M31)*(計算シート!$F$7:$F$500)*(1))</f>
        <v>0</v>
      </c>
      <c r="R31" s="390">
        <f>SUMPRODUCT((計算シート!$D$7:$D$500=N31)*(計算シート!$F$7:$F$500)*(1))</f>
        <v>0</v>
      </c>
      <c r="S31" s="120"/>
      <c r="T31" s="400"/>
      <c r="U31" s="401"/>
      <c r="V31" s="401"/>
      <c r="W31" s="401"/>
      <c r="X31" s="402"/>
      <c r="Y31" s="407"/>
      <c r="Z31" s="408"/>
      <c r="AA31" s="376"/>
      <c r="AB31" s="377"/>
      <c r="AC31" s="377"/>
      <c r="AD31" s="377"/>
      <c r="AE31" s="140"/>
      <c r="AF31" s="368"/>
      <c r="AG31" s="369"/>
      <c r="AH31" s="369"/>
      <c r="AI31" s="369"/>
      <c r="AJ31" s="369"/>
      <c r="AK31" s="370"/>
      <c r="AL31" s="141"/>
      <c r="AM31" s="142"/>
      <c r="AN31" s="142"/>
      <c r="AO31" s="142"/>
      <c r="AP31" s="142"/>
      <c r="AQ31" s="143"/>
      <c r="AR31" s="116"/>
      <c r="AS31" s="116"/>
      <c r="AU31" s="320"/>
      <c r="AV31" s="188"/>
      <c r="AW31" s="188"/>
      <c r="AX31" s="190"/>
      <c r="AY31" s="190"/>
      <c r="AZ31" s="316"/>
      <c r="BA31" s="316"/>
      <c r="BB31" s="188"/>
      <c r="BC31" s="191"/>
    </row>
    <row r="32" spans="1:55" ht="12" customHeight="1">
      <c r="A32" s="104"/>
      <c r="B32" s="427"/>
      <c r="C32" s="381"/>
      <c r="D32" s="382"/>
      <c r="E32" s="382"/>
      <c r="F32" s="383"/>
      <c r="G32" s="385"/>
      <c r="H32" s="387"/>
      <c r="I32" s="511"/>
      <c r="J32" s="511"/>
      <c r="K32" s="381"/>
      <c r="L32" s="382"/>
      <c r="M32" s="383"/>
      <c r="N32" s="385"/>
      <c r="O32" s="391">
        <f>SUMPRODUCT((計算シート!$D$7:$D$500=K32)*(計算シート!$F$7:$F$500)*(1))</f>
        <v>0</v>
      </c>
      <c r="P32" s="392">
        <f>SUMPRODUCT((計算シート!$D$7:$D$500=L32)*(計算シート!$F$7:$F$500)*(1))</f>
        <v>0</v>
      </c>
      <c r="Q32" s="392">
        <f>SUMPRODUCT((計算シート!$D$7:$D$500=M32)*(計算シート!$F$7:$F$500)*(1))</f>
        <v>0</v>
      </c>
      <c r="R32" s="393">
        <f>SUMPRODUCT((計算シート!$D$7:$D$500=N32)*(計算シート!$F$7:$F$500)*(1))</f>
        <v>0</v>
      </c>
      <c r="S32" s="120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16"/>
      <c r="AS32" s="116"/>
      <c r="AU32" s="320"/>
      <c r="AV32" s="188"/>
      <c r="AW32" s="188"/>
      <c r="AX32" s="190"/>
      <c r="AY32" s="190"/>
      <c r="AZ32" s="316"/>
      <c r="BA32" s="316"/>
      <c r="BB32" s="188"/>
      <c r="BC32" s="190"/>
    </row>
    <row r="33" spans="1:55" ht="21.75" customHeight="1">
      <c r="A33" s="104"/>
      <c r="B33" s="427"/>
      <c r="C33" s="438" t="s">
        <v>195</v>
      </c>
      <c r="D33" s="439"/>
      <c r="E33" s="439"/>
      <c r="F33" s="440"/>
      <c r="G33" s="114" t="s">
        <v>196</v>
      </c>
      <c r="H33" s="187">
        <f>減価償却費の計算!O25+'減価償却費の計算 (旧定額法)'!Z25</f>
        <v>0</v>
      </c>
      <c r="I33" s="511"/>
      <c r="J33" s="511"/>
      <c r="K33" s="334"/>
      <c r="L33" s="334"/>
      <c r="M33" s="334"/>
      <c r="N33" s="114" t="s">
        <v>197</v>
      </c>
      <c r="O33" s="441"/>
      <c r="P33" s="441"/>
      <c r="Q33" s="441"/>
      <c r="R33" s="441"/>
      <c r="S33" s="117"/>
      <c r="T33" s="442" t="s">
        <v>198</v>
      </c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  <c r="AG33" s="442"/>
      <c r="AH33" s="442"/>
      <c r="AI33" s="442"/>
      <c r="AJ33" s="442"/>
      <c r="AK33" s="442"/>
      <c r="AL33" s="442"/>
      <c r="AM33" s="442"/>
      <c r="AN33" s="442"/>
      <c r="AO33" s="442"/>
      <c r="AP33" s="442"/>
      <c r="AQ33" s="442"/>
      <c r="AR33" s="116"/>
      <c r="AS33" s="116"/>
      <c r="AU33" s="320"/>
      <c r="AV33" s="188"/>
      <c r="AW33" s="188"/>
      <c r="AX33" s="190"/>
      <c r="AY33" s="190"/>
      <c r="AZ33" s="317"/>
      <c r="BA33" s="317"/>
      <c r="BB33" s="318"/>
      <c r="BC33" s="318"/>
    </row>
    <row r="34" spans="1:55" ht="20.25" customHeight="1">
      <c r="A34" s="104"/>
      <c r="B34" s="427"/>
      <c r="C34" s="312" t="s">
        <v>249</v>
      </c>
      <c r="D34" s="313"/>
      <c r="E34" s="313"/>
      <c r="F34" s="314"/>
      <c r="G34" s="114" t="s">
        <v>199</v>
      </c>
      <c r="H34" s="187">
        <f>SUMPRODUCT((計算シート!$D$7:$D$500=C34)*(計算シート!$F$7:$F$500)*(1))</f>
        <v>0</v>
      </c>
      <c r="I34" s="511"/>
      <c r="J34" s="511"/>
      <c r="K34" s="342" t="s">
        <v>352</v>
      </c>
      <c r="L34" s="342"/>
      <c r="M34" s="342"/>
      <c r="N34" s="186" t="s">
        <v>200</v>
      </c>
      <c r="O34" s="357">
        <f>SUMPRODUCT((計算シート!$D$7:$D$500=K34)*(計算シート!$F$7:$F$500)*(1))</f>
        <v>0</v>
      </c>
      <c r="P34" s="357">
        <f>SUMPRODUCT((計算シート!$D$7:$D$500=L34)*(計算シート!$F$7:$F$500)*(1))</f>
        <v>0</v>
      </c>
      <c r="Q34" s="357">
        <f>SUMPRODUCT((計算シート!$D$7:$D$500=M34)*(計算シート!$F$7:$F$500)*(1))</f>
        <v>0</v>
      </c>
      <c r="R34" s="357">
        <f>SUMPRODUCT((計算シート!$D$7:$D$500=N34)*(計算シート!$F$7:$F$500)*(1))</f>
        <v>0</v>
      </c>
      <c r="S34" s="117"/>
      <c r="T34" s="358" t="s">
        <v>201</v>
      </c>
      <c r="U34" s="359"/>
      <c r="V34" s="359"/>
      <c r="W34" s="359"/>
      <c r="X34" s="359"/>
      <c r="Y34" s="359"/>
      <c r="Z34" s="359"/>
      <c r="AA34" s="360"/>
      <c r="AB34" s="361" t="s">
        <v>202</v>
      </c>
      <c r="AC34" s="361"/>
      <c r="AD34" s="361"/>
      <c r="AE34" s="361"/>
      <c r="AF34" s="362" t="s">
        <v>203</v>
      </c>
      <c r="AG34" s="362"/>
      <c r="AH34" s="362"/>
      <c r="AI34" s="362"/>
      <c r="AJ34" s="362"/>
      <c r="AK34" s="363" t="s">
        <v>204</v>
      </c>
      <c r="AL34" s="363"/>
      <c r="AM34" s="363"/>
      <c r="AN34" s="363"/>
      <c r="AO34" s="363"/>
      <c r="AP34" s="363"/>
      <c r="AQ34" s="363"/>
      <c r="AR34" s="116"/>
      <c r="AS34" s="116"/>
    </row>
    <row r="35" spans="1:55" ht="20.25" customHeight="1">
      <c r="A35" s="104"/>
      <c r="B35" s="427"/>
      <c r="C35" s="312" t="s">
        <v>205</v>
      </c>
      <c r="D35" s="313"/>
      <c r="E35" s="313"/>
      <c r="F35" s="314"/>
      <c r="G35" s="114" t="s">
        <v>206</v>
      </c>
      <c r="H35" s="187">
        <f>SUMPRODUCT((計算シート!$D$7:$D$500=C35)*(計算シート!$F$7:$F$500)*(1))</f>
        <v>0</v>
      </c>
      <c r="I35" s="511"/>
      <c r="J35" s="511"/>
      <c r="K35" s="341" t="s">
        <v>207</v>
      </c>
      <c r="L35" s="342" t="s">
        <v>172</v>
      </c>
      <c r="M35" s="342"/>
      <c r="N35" s="114" t="s">
        <v>208</v>
      </c>
      <c r="O35" s="343"/>
      <c r="P35" s="343"/>
      <c r="Q35" s="343"/>
      <c r="R35" s="343"/>
      <c r="S35" s="117"/>
      <c r="T35" s="344"/>
      <c r="U35" s="345"/>
      <c r="V35" s="345"/>
      <c r="W35" s="345"/>
      <c r="X35" s="345"/>
      <c r="Y35" s="345"/>
      <c r="Z35" s="345"/>
      <c r="AA35" s="346"/>
      <c r="AB35" s="347"/>
      <c r="AC35" s="347"/>
      <c r="AD35" s="347"/>
      <c r="AE35" s="347"/>
      <c r="AF35" s="145"/>
      <c r="AG35" s="348"/>
      <c r="AH35" s="348"/>
      <c r="AI35" s="348"/>
      <c r="AJ35" s="146"/>
      <c r="AK35" s="349"/>
      <c r="AL35" s="350"/>
      <c r="AM35" s="350"/>
      <c r="AN35" s="350"/>
      <c r="AO35" s="350"/>
      <c r="AP35" s="350"/>
      <c r="AQ35" s="147" t="s">
        <v>161</v>
      </c>
      <c r="AR35" s="116"/>
      <c r="AS35" s="116"/>
    </row>
    <row r="36" spans="1:55" ht="20.25" customHeight="1">
      <c r="A36" s="104"/>
      <c r="B36" s="427"/>
      <c r="C36" s="341" t="s">
        <v>209</v>
      </c>
      <c r="D36" s="312" t="s">
        <v>210</v>
      </c>
      <c r="E36" s="313"/>
      <c r="F36" s="314"/>
      <c r="G36" s="114" t="s">
        <v>211</v>
      </c>
      <c r="H36" s="187">
        <f>SUMPRODUCT((計算シート!$D$7:$D$500=D36)*(計算シート!$F$7:$F$500)*(1))</f>
        <v>0</v>
      </c>
      <c r="I36" s="511"/>
      <c r="J36" s="511"/>
      <c r="K36" s="342"/>
      <c r="L36" s="342" t="s">
        <v>212</v>
      </c>
      <c r="M36" s="342"/>
      <c r="N36" s="114" t="s">
        <v>213</v>
      </c>
      <c r="O36" s="343"/>
      <c r="P36" s="343"/>
      <c r="Q36" s="343"/>
      <c r="R36" s="343"/>
      <c r="S36" s="117"/>
      <c r="T36" s="344"/>
      <c r="U36" s="345"/>
      <c r="V36" s="345"/>
      <c r="W36" s="345"/>
      <c r="X36" s="345"/>
      <c r="Y36" s="345"/>
      <c r="Z36" s="345"/>
      <c r="AA36" s="346"/>
      <c r="AB36" s="347"/>
      <c r="AC36" s="347"/>
      <c r="AD36" s="347"/>
      <c r="AE36" s="347"/>
      <c r="AF36" s="148"/>
      <c r="AG36" s="345"/>
      <c r="AH36" s="345"/>
      <c r="AI36" s="345"/>
      <c r="AJ36" s="149"/>
      <c r="AK36" s="349"/>
      <c r="AL36" s="350"/>
      <c r="AM36" s="350"/>
      <c r="AN36" s="350"/>
      <c r="AO36" s="350"/>
      <c r="AP36" s="350"/>
      <c r="AQ36" s="150"/>
      <c r="AR36" s="116"/>
      <c r="AV36"/>
    </row>
    <row r="37" spans="1:55" ht="21" customHeight="1">
      <c r="A37" s="104"/>
      <c r="B37" s="427"/>
      <c r="C37" s="342"/>
      <c r="D37" s="312" t="s">
        <v>244</v>
      </c>
      <c r="E37" s="313"/>
      <c r="F37" s="314"/>
      <c r="G37" s="114" t="s">
        <v>214</v>
      </c>
      <c r="H37" s="187">
        <f>SUMPRODUCT((計算シート!$D$7:$D$500=D37)*(計算シート!$F$7:$F$500)*(1))</f>
        <v>0</v>
      </c>
      <c r="I37" s="511"/>
      <c r="J37" s="511"/>
      <c r="K37" s="315" t="s">
        <v>215</v>
      </c>
      <c r="L37" s="315"/>
      <c r="M37" s="315"/>
      <c r="N37" s="114" t="s">
        <v>216</v>
      </c>
      <c r="O37" s="343"/>
      <c r="P37" s="343"/>
      <c r="Q37" s="343"/>
      <c r="R37" s="343"/>
      <c r="S37" s="117"/>
      <c r="T37" s="409" t="s">
        <v>217</v>
      </c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09"/>
      <c r="AK37" s="409"/>
      <c r="AL37" s="409"/>
      <c r="AM37" s="409"/>
      <c r="AN37" s="409"/>
      <c r="AO37" s="409"/>
      <c r="AP37" s="409"/>
      <c r="AQ37" s="409"/>
      <c r="AR37" s="116"/>
      <c r="AV37"/>
    </row>
    <row r="38" spans="1:55" ht="22.5" customHeight="1">
      <c r="A38" s="104"/>
      <c r="B38" s="427"/>
      <c r="C38" s="342"/>
      <c r="D38" s="312" t="s">
        <v>245</v>
      </c>
      <c r="E38" s="313"/>
      <c r="F38" s="314"/>
      <c r="G38" s="114" t="s">
        <v>218</v>
      </c>
      <c r="H38" s="187">
        <f>SUMPRODUCT((計算シート!$D$7:$D$500=D38)*(計算シート!$F$7:$F$500)*(1))</f>
        <v>0</v>
      </c>
      <c r="I38" s="511"/>
      <c r="J38" s="511"/>
      <c r="K38" s="410" t="s">
        <v>219</v>
      </c>
      <c r="L38" s="411"/>
      <c r="M38" s="412"/>
      <c r="N38" s="114" t="s">
        <v>220</v>
      </c>
      <c r="O38" s="343">
        <f>SUM(H36:H43,O15:R35)-O36-O37</f>
        <v>0</v>
      </c>
      <c r="P38" s="343"/>
      <c r="Q38" s="343"/>
      <c r="R38" s="343"/>
      <c r="S38" s="117"/>
      <c r="T38" s="354" t="s">
        <v>221</v>
      </c>
      <c r="U38" s="355"/>
      <c r="V38" s="355"/>
      <c r="W38" s="355"/>
      <c r="X38" s="355"/>
      <c r="Y38" s="356"/>
      <c r="Z38" s="351" t="s">
        <v>222</v>
      </c>
      <c r="AA38" s="352"/>
      <c r="AB38" s="351" t="s">
        <v>223</v>
      </c>
      <c r="AC38" s="352"/>
      <c r="AD38" s="151"/>
      <c r="AE38" s="151"/>
      <c r="AF38" s="353"/>
      <c r="AG38" s="353"/>
      <c r="AH38" s="353"/>
      <c r="AI38" s="353"/>
      <c r="AJ38" s="152"/>
      <c r="AK38" s="153"/>
      <c r="AL38" s="153"/>
      <c r="AM38" s="153"/>
      <c r="AN38" s="153"/>
      <c r="AO38" s="154"/>
      <c r="AP38" s="154"/>
      <c r="AQ38" s="154"/>
      <c r="AR38" s="116"/>
      <c r="AV38"/>
    </row>
    <row r="39" spans="1:55" ht="21" customHeight="1">
      <c r="A39" s="104"/>
      <c r="B39" s="427"/>
      <c r="C39" s="342"/>
      <c r="D39" s="312" t="s">
        <v>246</v>
      </c>
      <c r="E39" s="313"/>
      <c r="F39" s="314"/>
      <c r="G39" s="114" t="s">
        <v>224</v>
      </c>
      <c r="H39" s="187">
        <f>SUMPRODUCT((計算シート!$D$7:$D$500=D39)*(計算シート!$F$7:$F$500)*(1))</f>
        <v>0</v>
      </c>
      <c r="I39" s="511"/>
      <c r="J39" s="341" t="s">
        <v>252</v>
      </c>
      <c r="K39" s="342"/>
      <c r="L39" s="342"/>
      <c r="M39" s="342"/>
      <c r="N39" s="114" t="s">
        <v>225</v>
      </c>
      <c r="O39" s="343">
        <f>SUM(H29:H35)+O38</f>
        <v>0</v>
      </c>
      <c r="P39" s="343"/>
      <c r="Q39" s="343"/>
      <c r="R39" s="343"/>
      <c r="S39" s="117"/>
      <c r="T39" s="344"/>
      <c r="U39" s="345"/>
      <c r="V39" s="345"/>
      <c r="W39" s="345"/>
      <c r="X39" s="345"/>
      <c r="Y39" s="346"/>
      <c r="Z39" s="335"/>
      <c r="AA39" s="336"/>
      <c r="AB39" s="155"/>
      <c r="AC39" s="156" t="s">
        <v>226</v>
      </c>
      <c r="AD39" s="157"/>
      <c r="AE39" s="157"/>
      <c r="AF39" s="364"/>
      <c r="AG39" s="364"/>
      <c r="AH39" s="364"/>
      <c r="AI39" s="364"/>
      <c r="AJ39" s="157"/>
      <c r="AK39" s="153"/>
      <c r="AL39" s="153"/>
      <c r="AM39" s="153"/>
      <c r="AN39" s="153"/>
      <c r="AO39" s="154"/>
      <c r="AP39" s="154"/>
      <c r="AQ39" s="153"/>
      <c r="AR39" s="116"/>
      <c r="AS39" s="116"/>
    </row>
    <row r="40" spans="1:55" ht="20.25" customHeight="1">
      <c r="A40" s="104"/>
      <c r="B40" s="427"/>
      <c r="C40" s="342"/>
      <c r="D40" s="312" t="s">
        <v>247</v>
      </c>
      <c r="E40" s="313"/>
      <c r="F40" s="314"/>
      <c r="G40" s="114" t="s">
        <v>227</v>
      </c>
      <c r="H40" s="187">
        <f>SUMPRODUCT((計算シート!$D$7:$D$500=D40)*(計算シート!$F$7:$F$500)*(1))</f>
        <v>0</v>
      </c>
      <c r="I40" s="341" t="s">
        <v>253</v>
      </c>
      <c r="J40" s="342"/>
      <c r="K40" s="342"/>
      <c r="L40" s="342"/>
      <c r="M40" s="342"/>
      <c r="N40" s="114" t="s">
        <v>228</v>
      </c>
      <c r="O40" s="343">
        <f>H27-O39</f>
        <v>0</v>
      </c>
      <c r="P40" s="343"/>
      <c r="Q40" s="343"/>
      <c r="R40" s="343"/>
      <c r="S40" s="117"/>
      <c r="T40" s="344"/>
      <c r="U40" s="345"/>
      <c r="V40" s="345"/>
      <c r="W40" s="345"/>
      <c r="X40" s="345"/>
      <c r="Y40" s="346"/>
      <c r="Z40" s="335"/>
      <c r="AA40" s="336"/>
      <c r="AB40" s="337"/>
      <c r="AC40" s="338"/>
      <c r="AD40" s="158"/>
      <c r="AE40" s="158"/>
      <c r="AF40" s="339"/>
      <c r="AG40" s="339"/>
      <c r="AH40" s="339"/>
      <c r="AI40" s="340"/>
      <c r="AJ40" s="159"/>
      <c r="AK40" s="153"/>
      <c r="AL40" s="153"/>
      <c r="AM40" s="153"/>
      <c r="AN40" s="153"/>
      <c r="AO40" s="154"/>
      <c r="AP40" s="154"/>
      <c r="AQ40" s="160"/>
      <c r="AR40" s="116"/>
      <c r="AS40" s="116"/>
    </row>
    <row r="41" spans="1:55" ht="20.25" customHeight="1">
      <c r="A41" s="104"/>
      <c r="B41" s="427"/>
      <c r="C41" s="342"/>
      <c r="D41" s="312" t="s">
        <v>248</v>
      </c>
      <c r="E41" s="313"/>
      <c r="F41" s="314"/>
      <c r="G41" s="114" t="s">
        <v>229</v>
      </c>
      <c r="H41" s="187">
        <f>SUMPRODUCT((計算シート!$D$7:$D$500=D41)*(計算シート!$F$7:$F$500)*(1))</f>
        <v>0</v>
      </c>
      <c r="I41" s="342" t="s">
        <v>230</v>
      </c>
      <c r="J41" s="342"/>
      <c r="K41" s="342"/>
      <c r="L41" s="342"/>
      <c r="M41" s="342"/>
      <c r="N41" s="114" t="s">
        <v>231</v>
      </c>
      <c r="O41" s="343"/>
      <c r="P41" s="343"/>
      <c r="Q41" s="343"/>
      <c r="R41" s="343"/>
      <c r="S41" s="117"/>
      <c r="T41" s="344"/>
      <c r="U41" s="345"/>
      <c r="V41" s="345"/>
      <c r="W41" s="345"/>
      <c r="X41" s="345"/>
      <c r="Y41" s="346"/>
      <c r="Z41" s="335"/>
      <c r="AA41" s="336"/>
      <c r="AB41" s="337"/>
      <c r="AC41" s="338"/>
      <c r="AD41" s="158"/>
      <c r="AE41" s="158"/>
      <c r="AF41" s="339"/>
      <c r="AG41" s="339"/>
      <c r="AH41" s="339"/>
      <c r="AI41" s="340"/>
      <c r="AJ41" s="298"/>
      <c r="AK41" s="299"/>
      <c r="AL41" s="330"/>
      <c r="AM41" s="330"/>
      <c r="AN41" s="330"/>
      <c r="AO41" s="330"/>
      <c r="AP41" s="330"/>
      <c r="AQ41" s="330"/>
      <c r="AR41" s="116"/>
      <c r="AS41" s="116"/>
    </row>
    <row r="42" spans="1:55" ht="21" customHeight="1">
      <c r="A42" s="104"/>
      <c r="B42" s="427"/>
      <c r="C42" s="342"/>
      <c r="D42" s="331" t="s">
        <v>351</v>
      </c>
      <c r="E42" s="332"/>
      <c r="F42" s="333"/>
      <c r="G42" s="114" t="s">
        <v>232</v>
      </c>
      <c r="H42" s="187">
        <f>SUMPRODUCT((計算シート!$D$7:$D$500=D42)*(計算シート!$F$7:$F$500)*(1))</f>
        <v>0</v>
      </c>
      <c r="I42" s="334" t="s">
        <v>233</v>
      </c>
      <c r="J42" s="334"/>
      <c r="K42" s="334"/>
      <c r="L42" s="334"/>
      <c r="M42" s="334"/>
      <c r="N42" s="114" t="s">
        <v>234</v>
      </c>
      <c r="O42" s="343">
        <f>O40-O41</f>
        <v>0</v>
      </c>
      <c r="P42" s="343"/>
      <c r="Q42" s="343"/>
      <c r="R42" s="343"/>
      <c r="S42" s="117"/>
      <c r="T42" s="344"/>
      <c r="U42" s="345"/>
      <c r="V42" s="345"/>
      <c r="W42" s="345"/>
      <c r="X42" s="345"/>
      <c r="Y42" s="346"/>
      <c r="Z42" s="335"/>
      <c r="AA42" s="336"/>
      <c r="AB42" s="337"/>
      <c r="AC42" s="338"/>
      <c r="AD42" s="158"/>
      <c r="AE42" s="158"/>
      <c r="AF42" s="297"/>
      <c r="AG42" s="297"/>
      <c r="AH42" s="297"/>
      <c r="AI42" s="298"/>
      <c r="AJ42" s="161"/>
      <c r="AK42" s="162"/>
      <c r="AL42" s="162"/>
      <c r="AM42" s="302"/>
      <c r="AN42" s="303"/>
      <c r="AO42" s="303"/>
      <c r="AP42" s="303"/>
      <c r="AQ42" s="303"/>
      <c r="AR42" s="116"/>
      <c r="AS42" s="116"/>
    </row>
    <row r="43" spans="1:55" ht="20.25" customHeight="1">
      <c r="A43" s="104"/>
      <c r="B43" s="428"/>
      <c r="C43" s="342"/>
      <c r="D43" s="312" t="s">
        <v>235</v>
      </c>
      <c r="E43" s="313"/>
      <c r="F43" s="314"/>
      <c r="G43" s="114" t="s">
        <v>236</v>
      </c>
      <c r="H43" s="187">
        <f>SUMPRODUCT((計算シート!$D$7:$D$500=D43)*(計算シート!$F$7:$F$500)*(1))</f>
        <v>0</v>
      </c>
      <c r="I43" s="322" t="s">
        <v>237</v>
      </c>
      <c r="J43" s="322"/>
      <c r="K43" s="322"/>
      <c r="L43" s="322"/>
      <c r="M43" s="322"/>
      <c r="N43" s="322"/>
      <c r="O43" s="323"/>
      <c r="P43" s="323"/>
      <c r="Q43" s="323"/>
      <c r="R43" s="323"/>
      <c r="S43" s="163"/>
      <c r="T43" s="324"/>
      <c r="U43" s="325"/>
      <c r="V43" s="325"/>
      <c r="W43" s="325"/>
      <c r="X43" s="325"/>
      <c r="Y43" s="326"/>
      <c r="Z43" s="327" t="s">
        <v>238</v>
      </c>
      <c r="AA43" s="328"/>
      <c r="AB43" s="164"/>
      <c r="AC43" s="165"/>
      <c r="AD43" s="166"/>
      <c r="AE43" s="166"/>
      <c r="AF43" s="167"/>
      <c r="AG43" s="167"/>
      <c r="AH43" s="167"/>
      <c r="AI43" s="329"/>
      <c r="AJ43" s="329"/>
      <c r="AK43" s="304"/>
      <c r="AL43" s="304"/>
      <c r="AM43" s="304"/>
      <c r="AN43" s="304"/>
      <c r="AO43" s="304"/>
      <c r="AP43" s="304"/>
      <c r="AQ43" s="304"/>
      <c r="AR43" s="116"/>
      <c r="AS43" s="116"/>
    </row>
    <row r="44" spans="1:55" ht="10.5" customHeight="1">
      <c r="A44" s="104"/>
      <c r="B44" s="168"/>
      <c r="C44" s="169"/>
      <c r="D44" s="169"/>
      <c r="E44" s="169"/>
      <c r="F44" s="169"/>
      <c r="G44" s="169"/>
      <c r="H44" s="170"/>
      <c r="I44" s="171"/>
      <c r="J44" s="169"/>
      <c r="K44" s="169"/>
      <c r="L44" s="169"/>
      <c r="M44" s="169"/>
      <c r="N44" s="169"/>
      <c r="O44" s="172"/>
      <c r="P44" s="172"/>
      <c r="Q44" s="172"/>
      <c r="R44" s="172"/>
      <c r="S44" s="173"/>
      <c r="T44" s="166"/>
      <c r="U44" s="166"/>
      <c r="V44" s="166"/>
      <c r="W44" s="166"/>
      <c r="X44" s="174"/>
      <c r="Y44" s="175"/>
      <c r="Z44" s="166"/>
      <c r="AA44" s="166"/>
      <c r="AB44" s="176"/>
      <c r="AC44" s="176"/>
      <c r="AD44" s="176"/>
      <c r="AE44" s="176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16"/>
      <c r="AS44" s="116"/>
    </row>
    <row r="45" spans="1:55" ht="10.5" customHeight="1">
      <c r="A45" s="90"/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116"/>
      <c r="AS45" s="116"/>
    </row>
    <row r="46" spans="1:55"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</row>
    <row r="47" spans="1:55" ht="18.75" customHeight="1">
      <c r="B47" s="178"/>
      <c r="C47" s="178"/>
      <c r="D47" s="178"/>
      <c r="E47" s="178"/>
      <c r="F47" s="178"/>
      <c r="G47" s="179"/>
      <c r="H47" s="179"/>
      <c r="I47" s="180"/>
      <c r="J47" s="180"/>
      <c r="K47" s="180"/>
      <c r="L47" s="113"/>
      <c r="M47" s="113"/>
      <c r="N47" s="113"/>
      <c r="O47" s="113"/>
      <c r="P47" s="113"/>
      <c r="Q47" s="113"/>
      <c r="R47" s="113"/>
      <c r="S47" s="113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</row>
    <row r="48" spans="1:55">
      <c r="B48" s="178"/>
      <c r="C48" s="178"/>
      <c r="D48" s="178"/>
      <c r="E48" s="178"/>
      <c r="F48" s="178"/>
      <c r="G48" s="179"/>
      <c r="H48" s="179"/>
      <c r="I48" s="180"/>
      <c r="J48" s="180"/>
      <c r="K48" s="180"/>
      <c r="L48" s="113"/>
      <c r="M48" s="113"/>
      <c r="N48" s="113"/>
      <c r="O48" s="113"/>
      <c r="P48" s="113"/>
      <c r="Q48" s="113"/>
      <c r="R48" s="113"/>
      <c r="S48" s="113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</row>
    <row r="49" spans="2:45">
      <c r="B49" s="178"/>
      <c r="C49" s="178"/>
      <c r="D49" s="178"/>
      <c r="E49" s="178"/>
      <c r="F49" s="178"/>
      <c r="G49" s="179"/>
      <c r="H49" s="179"/>
      <c r="I49" s="180"/>
      <c r="J49" s="180"/>
      <c r="K49" s="180"/>
      <c r="L49" s="113"/>
      <c r="M49" s="113"/>
      <c r="N49" s="113"/>
      <c r="O49" s="113"/>
      <c r="P49" s="113"/>
      <c r="Q49" s="113"/>
      <c r="R49" s="113"/>
      <c r="S49" s="113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</row>
    <row r="50" spans="2:45" ht="18.75" customHeight="1">
      <c r="B50" s="178"/>
      <c r="C50" s="178"/>
      <c r="D50" s="178"/>
      <c r="E50" s="178"/>
      <c r="F50" s="178"/>
      <c r="G50" s="179"/>
      <c r="H50" s="179"/>
      <c r="I50" s="180"/>
      <c r="J50" s="180"/>
      <c r="K50" s="180"/>
      <c r="L50" s="113"/>
      <c r="M50" s="113"/>
      <c r="N50" s="113"/>
      <c r="O50" s="113"/>
      <c r="P50" s="113"/>
      <c r="Q50" s="113"/>
      <c r="R50" s="113"/>
      <c r="S50" s="113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</row>
    <row r="51" spans="2:45">
      <c r="B51" s="178"/>
      <c r="C51" s="178"/>
      <c r="D51" s="178"/>
      <c r="E51" s="178"/>
      <c r="F51" s="178"/>
      <c r="G51" s="179"/>
      <c r="H51" s="179"/>
      <c r="I51" s="180"/>
      <c r="J51" s="180"/>
      <c r="K51" s="180"/>
      <c r="L51" s="113"/>
      <c r="M51" s="113"/>
      <c r="N51" s="113"/>
      <c r="O51" s="113"/>
      <c r="P51" s="113"/>
      <c r="Q51" s="113"/>
      <c r="R51" s="113"/>
      <c r="S51" s="113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</row>
    <row r="52" spans="2:45">
      <c r="B52" s="178"/>
      <c r="C52" s="178"/>
      <c r="D52" s="178"/>
      <c r="E52" s="178"/>
      <c r="F52" s="178"/>
      <c r="G52" s="179"/>
      <c r="H52" s="179"/>
      <c r="I52" s="180"/>
      <c r="J52" s="180"/>
      <c r="K52" s="180"/>
      <c r="L52" s="113"/>
      <c r="M52" s="113"/>
      <c r="N52" s="113"/>
      <c r="O52" s="113"/>
      <c r="P52" s="113"/>
      <c r="Q52" s="113"/>
      <c r="R52" s="113"/>
      <c r="S52" s="113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</row>
    <row r="53" spans="2:45">
      <c r="B53" s="178"/>
      <c r="C53" s="178"/>
      <c r="D53" s="178"/>
      <c r="E53" s="178"/>
      <c r="F53" s="178"/>
      <c r="G53" s="179"/>
      <c r="H53" s="179"/>
      <c r="I53" s="180"/>
      <c r="J53" s="180"/>
      <c r="K53" s="180"/>
      <c r="L53" s="113"/>
      <c r="M53" s="113"/>
      <c r="N53" s="113"/>
      <c r="O53" s="113"/>
      <c r="P53" s="113"/>
      <c r="Q53" s="113"/>
      <c r="R53" s="113"/>
      <c r="S53" s="113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</row>
    <row r="54" spans="2:45">
      <c r="B54" s="178"/>
      <c r="C54" s="178"/>
      <c r="D54" s="178"/>
      <c r="E54" s="178"/>
      <c r="F54" s="178"/>
      <c r="G54" s="179"/>
      <c r="H54" s="179"/>
      <c r="I54" s="180"/>
      <c r="J54" s="180"/>
      <c r="K54" s="180"/>
      <c r="L54" s="113"/>
      <c r="M54" s="113"/>
      <c r="N54" s="113"/>
      <c r="O54" s="113"/>
      <c r="P54" s="113"/>
      <c r="Q54" s="113"/>
      <c r="R54" s="113"/>
      <c r="S54" s="113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</row>
    <row r="55" spans="2:45">
      <c r="B55" s="181"/>
      <c r="C55" s="181"/>
      <c r="D55" s="181"/>
      <c r="E55" s="181"/>
      <c r="F55" s="181"/>
      <c r="G55" s="181"/>
      <c r="H55" s="181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</row>
    <row r="56" spans="2:45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</row>
    <row r="57" spans="2:45" ht="18.75" customHeight="1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</row>
    <row r="58" spans="2:45">
      <c r="B58" s="178"/>
      <c r="C58" s="178"/>
      <c r="D58" s="178"/>
      <c r="E58" s="178"/>
      <c r="F58" s="178"/>
      <c r="G58" s="178"/>
      <c r="H58" s="178"/>
      <c r="I58" s="182"/>
      <c r="J58" s="182"/>
      <c r="K58" s="178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</row>
    <row r="59" spans="2:45">
      <c r="B59" s="178"/>
      <c r="C59" s="178"/>
      <c r="D59" s="178"/>
      <c r="E59" s="178"/>
      <c r="F59" s="178"/>
      <c r="G59" s="178"/>
      <c r="H59" s="178"/>
      <c r="I59" s="182"/>
      <c r="J59" s="182"/>
      <c r="K59" s="178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</row>
    <row r="60" spans="2:45">
      <c r="B60" s="178"/>
      <c r="C60" s="178"/>
      <c r="D60" s="178"/>
      <c r="E60" s="178"/>
      <c r="F60" s="178"/>
      <c r="G60" s="178"/>
      <c r="H60" s="178"/>
      <c r="I60" s="182"/>
      <c r="J60" s="182"/>
      <c r="K60" s="178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</row>
    <row r="61" spans="2:45">
      <c r="B61" s="178"/>
      <c r="C61" s="178"/>
      <c r="D61" s="178"/>
      <c r="E61" s="178"/>
      <c r="F61" s="178"/>
      <c r="G61" s="178"/>
      <c r="H61" s="178"/>
      <c r="I61" s="182"/>
      <c r="J61" s="182"/>
      <c r="K61" s="178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</row>
    <row r="62" spans="2:45">
      <c r="B62" s="178"/>
      <c r="C62" s="178"/>
      <c r="D62" s="178"/>
      <c r="E62" s="178"/>
      <c r="F62" s="178"/>
      <c r="G62" s="178"/>
      <c r="H62" s="178"/>
      <c r="I62" s="182"/>
      <c r="J62" s="182"/>
      <c r="K62" s="178"/>
    </row>
    <row r="63" spans="2:45">
      <c r="B63" s="178"/>
      <c r="C63" s="178"/>
      <c r="D63" s="178"/>
      <c r="E63" s="178"/>
      <c r="F63" s="178"/>
      <c r="G63" s="178"/>
      <c r="H63" s="178"/>
      <c r="I63" s="182"/>
      <c r="J63" s="182"/>
      <c r="K63" s="178"/>
    </row>
    <row r="64" spans="2:45">
      <c r="B64" s="183"/>
      <c r="C64" s="183"/>
      <c r="D64" s="183"/>
      <c r="E64" s="183"/>
      <c r="F64" s="183"/>
      <c r="G64" s="183"/>
      <c r="H64" s="183"/>
      <c r="I64" s="183"/>
      <c r="J64" s="183"/>
      <c r="K64" s="183"/>
    </row>
    <row r="65" spans="2:11" ht="18.75" customHeight="1">
      <c r="B65" s="183"/>
      <c r="C65" s="183"/>
      <c r="D65" s="183"/>
      <c r="E65" s="183"/>
      <c r="F65" s="183"/>
      <c r="G65" s="183"/>
      <c r="H65" s="183"/>
      <c r="I65" s="183"/>
      <c r="J65" s="183"/>
      <c r="K65" s="183"/>
    </row>
    <row r="66" spans="2:11" ht="18.75" customHeight="1">
      <c r="B66" s="181"/>
      <c r="C66" s="181"/>
      <c r="D66" s="181"/>
      <c r="E66" s="181"/>
      <c r="F66" s="181"/>
      <c r="G66" s="181"/>
      <c r="H66" s="181"/>
      <c r="I66" s="181"/>
      <c r="J66" s="181"/>
      <c r="K66" s="181"/>
    </row>
    <row r="67" spans="2:11">
      <c r="B67" s="184"/>
      <c r="C67" s="184"/>
      <c r="D67" s="184"/>
      <c r="E67" s="184"/>
      <c r="F67" s="184"/>
      <c r="G67" s="184"/>
      <c r="H67" s="184"/>
      <c r="I67" s="183"/>
      <c r="J67" s="183"/>
      <c r="K67" s="183"/>
    </row>
    <row r="68" spans="2:11">
      <c r="B68" s="184"/>
      <c r="C68" s="184"/>
      <c r="D68" s="184"/>
      <c r="E68" s="184"/>
      <c r="F68" s="184"/>
      <c r="G68" s="184"/>
      <c r="H68" s="183"/>
      <c r="I68" s="183"/>
      <c r="J68" s="183"/>
      <c r="K68" s="183"/>
    </row>
    <row r="69" spans="2:11">
      <c r="B69" s="184"/>
      <c r="C69" s="184"/>
      <c r="D69" s="184"/>
      <c r="E69" s="184"/>
      <c r="F69" s="184"/>
      <c r="G69" s="184"/>
      <c r="H69" s="183"/>
      <c r="I69" s="183"/>
      <c r="J69" s="183"/>
      <c r="K69" s="183"/>
    </row>
    <row r="70" spans="2:11">
      <c r="B70" s="184"/>
      <c r="C70" s="184"/>
      <c r="D70" s="184"/>
      <c r="E70" s="184"/>
      <c r="F70" s="184"/>
      <c r="G70" s="184"/>
      <c r="H70" s="183"/>
      <c r="I70" s="183"/>
      <c r="J70" s="183"/>
      <c r="K70" s="183"/>
    </row>
    <row r="71" spans="2:11">
      <c r="B71" s="184"/>
      <c r="C71" s="184"/>
      <c r="D71" s="184"/>
      <c r="E71" s="184"/>
      <c r="F71" s="184"/>
      <c r="G71" s="184"/>
      <c r="H71" s="183"/>
      <c r="I71" s="183"/>
      <c r="J71" s="183"/>
      <c r="K71" s="183"/>
    </row>
    <row r="72" spans="2:11">
      <c r="B72" s="184"/>
      <c r="C72" s="184"/>
      <c r="D72" s="184"/>
      <c r="E72" s="184"/>
      <c r="F72" s="184"/>
      <c r="G72" s="184"/>
      <c r="H72" s="183"/>
      <c r="I72" s="183"/>
      <c r="J72" s="183"/>
      <c r="K72" s="183"/>
    </row>
    <row r="73" spans="2:11">
      <c r="B73" s="185"/>
      <c r="C73" s="185"/>
      <c r="D73" s="185"/>
      <c r="E73" s="185"/>
      <c r="F73" s="185"/>
      <c r="G73" s="185"/>
      <c r="H73" s="185"/>
      <c r="I73" s="185"/>
      <c r="J73" s="185"/>
      <c r="K73" s="185"/>
    </row>
    <row r="74" spans="2:11">
      <c r="B74" s="185"/>
      <c r="C74" s="185"/>
      <c r="D74" s="185"/>
      <c r="E74" s="185"/>
      <c r="F74" s="185"/>
      <c r="G74" s="185"/>
      <c r="H74" s="185"/>
      <c r="I74" s="185"/>
      <c r="J74" s="185"/>
      <c r="K74" s="185"/>
    </row>
    <row r="75" spans="2:11">
      <c r="B75" s="185"/>
      <c r="C75" s="185"/>
      <c r="D75" s="185"/>
      <c r="E75" s="185"/>
      <c r="F75" s="185"/>
      <c r="G75" s="185"/>
      <c r="H75" s="185"/>
      <c r="I75" s="185"/>
      <c r="J75" s="185"/>
      <c r="K75" s="185"/>
    </row>
  </sheetData>
  <sheetProtection password="E859" sheet="1" objects="1" scenarios="1"/>
  <mergeCells count="212">
    <mergeCell ref="AK1:AP2"/>
    <mergeCell ref="AA2:AI3"/>
    <mergeCell ref="I3:Z3"/>
    <mergeCell ref="A4:A7"/>
    <mergeCell ref="J4:K6"/>
    <mergeCell ref="L4:T6"/>
    <mergeCell ref="U4:V5"/>
    <mergeCell ref="W4:AA5"/>
    <mergeCell ref="AB4:AB10"/>
    <mergeCell ref="AC4:AF5"/>
    <mergeCell ref="W8:AA10"/>
    <mergeCell ref="AC8:AF10"/>
    <mergeCell ref="AG8:AQ10"/>
    <mergeCell ref="AG4:AQ5"/>
    <mergeCell ref="U6:V7"/>
    <mergeCell ref="W6:AA7"/>
    <mergeCell ref="AC6:AF7"/>
    <mergeCell ref="AG6:AQ7"/>
    <mergeCell ref="J7:K10"/>
    <mergeCell ref="S7:T10"/>
    <mergeCell ref="R8:R9"/>
    <mergeCell ref="U8:V10"/>
    <mergeCell ref="L7:Q7"/>
    <mergeCell ref="L8:Q9"/>
    <mergeCell ref="AA15:AE15"/>
    <mergeCell ref="T16:X19"/>
    <mergeCell ref="Y16:Z17"/>
    <mergeCell ref="AA16:AC17"/>
    <mergeCell ref="AD16:AE17"/>
    <mergeCell ref="AF16:AI17"/>
    <mergeCell ref="AF18:AK19"/>
    <mergeCell ref="AA14:AE14"/>
    <mergeCell ref="B12:H12"/>
    <mergeCell ref="Z12:AA12"/>
    <mergeCell ref="AD12:AG12"/>
    <mergeCell ref="AH12:AI12"/>
    <mergeCell ref="B15:B28"/>
    <mergeCell ref="C15:F16"/>
    <mergeCell ref="G15:G16"/>
    <mergeCell ref="H15:H16"/>
    <mergeCell ref="I15:I39"/>
    <mergeCell ref="J15:J38"/>
    <mergeCell ref="K15:M16"/>
    <mergeCell ref="K13:Q13"/>
    <mergeCell ref="B14:G14"/>
    <mergeCell ref="I14:M14"/>
    <mergeCell ref="N14:R14"/>
    <mergeCell ref="N15:N16"/>
    <mergeCell ref="O15:R16"/>
    <mergeCell ref="AF14:AK15"/>
    <mergeCell ref="AJ16:AK17"/>
    <mergeCell ref="AP16:AQ17"/>
    <mergeCell ref="C17:F18"/>
    <mergeCell ref="G17:G18"/>
    <mergeCell ref="H17:H18"/>
    <mergeCell ref="K17:M18"/>
    <mergeCell ref="N17:N18"/>
    <mergeCell ref="O17:R18"/>
    <mergeCell ref="Y18:Z19"/>
    <mergeCell ref="AA18:AC19"/>
    <mergeCell ref="AL18:AQ19"/>
    <mergeCell ref="C19:F20"/>
    <mergeCell ref="G19:G20"/>
    <mergeCell ref="H19:H20"/>
    <mergeCell ref="K19:M20"/>
    <mergeCell ref="N19:N20"/>
    <mergeCell ref="O19:R20"/>
    <mergeCell ref="T20:X23"/>
    <mergeCell ref="Y20:Z23"/>
    <mergeCell ref="AA20:AC21"/>
    <mergeCell ref="AL14:AQ15"/>
    <mergeCell ref="T14:X15"/>
    <mergeCell ref="Y14:Z15"/>
    <mergeCell ref="AA24:AC25"/>
    <mergeCell ref="AF24:AK27"/>
    <mergeCell ref="AL24:AQ27"/>
    <mergeCell ref="O25:R26"/>
    <mergeCell ref="AA26:AC27"/>
    <mergeCell ref="E23:E24"/>
    <mergeCell ref="F23:F24"/>
    <mergeCell ref="G23:G24"/>
    <mergeCell ref="H23:H24"/>
    <mergeCell ref="K23:M24"/>
    <mergeCell ref="N23:N24"/>
    <mergeCell ref="AF20:AK23"/>
    <mergeCell ref="AL20:AQ23"/>
    <mergeCell ref="C21:F22"/>
    <mergeCell ref="G21:G22"/>
    <mergeCell ref="H21:H22"/>
    <mergeCell ref="K21:M22"/>
    <mergeCell ref="N21:N22"/>
    <mergeCell ref="O21:R22"/>
    <mergeCell ref="AA22:AC23"/>
    <mergeCell ref="C23:D26"/>
    <mergeCell ref="E25:E26"/>
    <mergeCell ref="F25:F26"/>
    <mergeCell ref="G25:G26"/>
    <mergeCell ref="H25:H26"/>
    <mergeCell ref="K25:M26"/>
    <mergeCell ref="N25:N26"/>
    <mergeCell ref="O23:R24"/>
    <mergeCell ref="T24:X27"/>
    <mergeCell ref="Y24:Z27"/>
    <mergeCell ref="B29:B43"/>
    <mergeCell ref="C29:F30"/>
    <mergeCell ref="G29:G30"/>
    <mergeCell ref="H29:H30"/>
    <mergeCell ref="K29:M30"/>
    <mergeCell ref="N29:N30"/>
    <mergeCell ref="O29:R30"/>
    <mergeCell ref="C27:F28"/>
    <mergeCell ref="G27:G28"/>
    <mergeCell ref="H27:H28"/>
    <mergeCell ref="K27:M28"/>
    <mergeCell ref="N27:N28"/>
    <mergeCell ref="O27:R28"/>
    <mergeCell ref="C33:F33"/>
    <mergeCell ref="K33:M33"/>
    <mergeCell ref="O33:R33"/>
    <mergeCell ref="T33:AQ33"/>
    <mergeCell ref="AF29:AK31"/>
    <mergeCell ref="AL29:AQ30"/>
    <mergeCell ref="AA30:AD31"/>
    <mergeCell ref="C31:F32"/>
    <mergeCell ref="G31:G32"/>
    <mergeCell ref="H31:H32"/>
    <mergeCell ref="K31:M32"/>
    <mergeCell ref="N31:N32"/>
    <mergeCell ref="O31:R32"/>
    <mergeCell ref="T28:X31"/>
    <mergeCell ref="Y28:Z31"/>
    <mergeCell ref="AA28:AD29"/>
    <mergeCell ref="K34:M34"/>
    <mergeCell ref="O34:R34"/>
    <mergeCell ref="T34:AA34"/>
    <mergeCell ref="AB34:AE34"/>
    <mergeCell ref="AF34:AJ34"/>
    <mergeCell ref="AK34:AQ34"/>
    <mergeCell ref="C34:F34"/>
    <mergeCell ref="D39:F39"/>
    <mergeCell ref="J39:M39"/>
    <mergeCell ref="O39:R39"/>
    <mergeCell ref="T39:Y39"/>
    <mergeCell ref="Z39:AA39"/>
    <mergeCell ref="AF39:AI39"/>
    <mergeCell ref="AK36:AP36"/>
    <mergeCell ref="O37:R37"/>
    <mergeCell ref="T37:AQ37"/>
    <mergeCell ref="D38:F38"/>
    <mergeCell ref="K38:M38"/>
    <mergeCell ref="AK35:AP35"/>
    <mergeCell ref="C36:C43"/>
    <mergeCell ref="AB38:AC38"/>
    <mergeCell ref="AF38:AI38"/>
    <mergeCell ref="D36:F36"/>
    <mergeCell ref="L36:M36"/>
    <mergeCell ref="O36:R36"/>
    <mergeCell ref="T36:AA36"/>
    <mergeCell ref="AB36:AE36"/>
    <mergeCell ref="AG36:AI36"/>
    <mergeCell ref="Z42:AA42"/>
    <mergeCell ref="AB42:AC42"/>
    <mergeCell ref="AF40:AI40"/>
    <mergeCell ref="D41:F41"/>
    <mergeCell ref="I41:M41"/>
    <mergeCell ref="O41:R41"/>
    <mergeCell ref="T41:Y41"/>
    <mergeCell ref="O38:R38"/>
    <mergeCell ref="T38:Y38"/>
    <mergeCell ref="Z38:AA38"/>
    <mergeCell ref="O42:R42"/>
    <mergeCell ref="T42:Y42"/>
    <mergeCell ref="C35:F35"/>
    <mergeCell ref="K35:K36"/>
    <mergeCell ref="L35:M35"/>
    <mergeCell ref="O35:R35"/>
    <mergeCell ref="T35:AA35"/>
    <mergeCell ref="AB35:AE35"/>
    <mergeCell ref="AG35:AI35"/>
    <mergeCell ref="Z41:AA41"/>
    <mergeCell ref="AB41:AC41"/>
    <mergeCell ref="AF41:AI41"/>
    <mergeCell ref="D40:F40"/>
    <mergeCell ref="I40:M40"/>
    <mergeCell ref="O40:R40"/>
    <mergeCell ref="T40:Y40"/>
    <mergeCell ref="Z40:AA40"/>
    <mergeCell ref="AB40:AC40"/>
    <mergeCell ref="D37:F37"/>
    <mergeCell ref="K37:M37"/>
    <mergeCell ref="AZ32:BA32"/>
    <mergeCell ref="AZ33:BA33"/>
    <mergeCell ref="BB33:BC33"/>
    <mergeCell ref="B45:AQ45"/>
    <mergeCell ref="AU13:AW13"/>
    <mergeCell ref="AZ13:BB13"/>
    <mergeCell ref="AU14:AU20"/>
    <mergeCell ref="AZ14:AZ28"/>
    <mergeCell ref="AU21:AU25"/>
    <mergeCell ref="AU26:AU33"/>
    <mergeCell ref="AZ29:BA29"/>
    <mergeCell ref="AZ30:BA30"/>
    <mergeCell ref="AZ31:BA31"/>
    <mergeCell ref="D43:F43"/>
    <mergeCell ref="I43:N43"/>
    <mergeCell ref="O43:R43"/>
    <mergeCell ref="T43:Y43"/>
    <mergeCell ref="Z43:AA43"/>
    <mergeCell ref="AI43:AJ43"/>
    <mergeCell ref="AL41:AQ41"/>
    <mergeCell ref="D42:F42"/>
    <mergeCell ref="I42:M42"/>
  </mergeCells>
  <phoneticPr fontId="2"/>
  <hyperlinks>
    <hyperlink ref="C33:F33" location="減価償却費の計算!A1" display="減価償却費"/>
    <hyperlink ref="AS3" location="計算シート!A1" display="計算シートへ"/>
  </hyperlinks>
  <pageMargins left="0.11811023622047245" right="0.11811023622047245" top="0.19685039370078741" bottom="7.874015748031496E-2" header="0.31496062992125984" footer="0.31496062992125984"/>
  <pageSetup paperSize="9" scale="90" orientation="landscape" r:id="rId1"/>
  <headerFooter>
    <oddFooter>&amp;C－1－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7"/>
  <sheetViews>
    <sheetView topLeftCell="E1" zoomScaleNormal="100" workbookViewId="0">
      <selection activeCell="S3" sqref="S3:V3"/>
    </sheetView>
  </sheetViews>
  <sheetFormatPr defaultRowHeight="18.75"/>
  <cols>
    <col min="1" max="7" width="2.625" style="267" customWidth="1"/>
    <col min="8" max="8" width="1.75" style="267" customWidth="1"/>
    <col min="9" max="18" width="2.625" style="267" customWidth="1"/>
    <col min="19" max="19" width="2.5" style="267" customWidth="1"/>
    <col min="20" max="25" width="2.625" style="267" customWidth="1"/>
    <col min="26" max="26" width="2.75" style="267" customWidth="1"/>
    <col min="27" max="32" width="2.625" style="267" customWidth="1"/>
    <col min="33" max="33" width="2.375" style="267" customWidth="1"/>
    <col min="34" max="35" width="2.625" style="267" customWidth="1"/>
    <col min="36" max="36" width="2.75" style="267" customWidth="1"/>
    <col min="37" max="41" width="2.625" style="267" customWidth="1"/>
    <col min="42" max="42" width="5.25" style="267" customWidth="1"/>
    <col min="43" max="48" width="2.625" style="267" customWidth="1"/>
    <col min="49" max="49" width="2.5" style="267" customWidth="1"/>
    <col min="50" max="54" width="2.625" style="267" customWidth="1"/>
    <col min="55" max="55" width="1.5" style="267" customWidth="1"/>
    <col min="56" max="58" width="2.625" style="268" customWidth="1"/>
    <col min="59" max="59" width="3.125" style="268" customWidth="1"/>
    <col min="60" max="60" width="3.25" style="268" customWidth="1"/>
    <col min="61" max="61" width="7" style="268" customWidth="1"/>
    <col min="62" max="66" width="2.375" style="268" customWidth="1"/>
    <col min="67" max="67" width="1.5" style="268" customWidth="1"/>
    <col min="68" max="68" width="0.125" style="268" customWidth="1"/>
    <col min="69" max="69" width="5" style="268" customWidth="1"/>
    <col min="70" max="116" width="2.375" style="268" customWidth="1"/>
    <col min="117" max="256" width="9" style="268"/>
    <col min="257" max="263" width="2.625" style="268" customWidth="1"/>
    <col min="264" max="264" width="1.75" style="268" customWidth="1"/>
    <col min="265" max="274" width="2.625" style="268" customWidth="1"/>
    <col min="275" max="275" width="2.5" style="268" customWidth="1"/>
    <col min="276" max="281" width="2.625" style="268" customWidth="1"/>
    <col min="282" max="282" width="2.75" style="268" customWidth="1"/>
    <col min="283" max="288" width="2.625" style="268" customWidth="1"/>
    <col min="289" max="289" width="2.375" style="268" customWidth="1"/>
    <col min="290" max="291" width="2.625" style="268" customWidth="1"/>
    <col min="292" max="292" width="2.75" style="268" customWidth="1"/>
    <col min="293" max="297" width="2.625" style="268" customWidth="1"/>
    <col min="298" max="298" width="5.25" style="268" customWidth="1"/>
    <col min="299" max="304" width="2.625" style="268" customWidth="1"/>
    <col min="305" max="305" width="2.5" style="268" customWidth="1"/>
    <col min="306" max="310" width="2.625" style="268" customWidth="1"/>
    <col min="311" max="311" width="1.5" style="268" customWidth="1"/>
    <col min="312" max="314" width="2.625" style="268" customWidth="1"/>
    <col min="315" max="315" width="3.125" style="268" customWidth="1"/>
    <col min="316" max="316" width="3.25" style="268" customWidth="1"/>
    <col min="317" max="317" width="7" style="268" customWidth="1"/>
    <col min="318" max="322" width="2.375" style="268" customWidth="1"/>
    <col min="323" max="323" width="1.5" style="268" customWidth="1"/>
    <col min="324" max="324" width="0.125" style="268" customWidth="1"/>
    <col min="325" max="325" width="5" style="268" customWidth="1"/>
    <col min="326" max="372" width="2.375" style="268" customWidth="1"/>
    <col min="373" max="512" width="9" style="268"/>
    <col min="513" max="519" width="2.625" style="268" customWidth="1"/>
    <col min="520" max="520" width="1.75" style="268" customWidth="1"/>
    <col min="521" max="530" width="2.625" style="268" customWidth="1"/>
    <col min="531" max="531" width="2.5" style="268" customWidth="1"/>
    <col min="532" max="537" width="2.625" style="268" customWidth="1"/>
    <col min="538" max="538" width="2.75" style="268" customWidth="1"/>
    <col min="539" max="544" width="2.625" style="268" customWidth="1"/>
    <col min="545" max="545" width="2.375" style="268" customWidth="1"/>
    <col min="546" max="547" width="2.625" style="268" customWidth="1"/>
    <col min="548" max="548" width="2.75" style="268" customWidth="1"/>
    <col min="549" max="553" width="2.625" style="268" customWidth="1"/>
    <col min="554" max="554" width="5.25" style="268" customWidth="1"/>
    <col min="555" max="560" width="2.625" style="268" customWidth="1"/>
    <col min="561" max="561" width="2.5" style="268" customWidth="1"/>
    <col min="562" max="566" width="2.625" style="268" customWidth="1"/>
    <col min="567" max="567" width="1.5" style="268" customWidth="1"/>
    <col min="568" max="570" width="2.625" style="268" customWidth="1"/>
    <col min="571" max="571" width="3.125" style="268" customWidth="1"/>
    <col min="572" max="572" width="3.25" style="268" customWidth="1"/>
    <col min="573" max="573" width="7" style="268" customWidth="1"/>
    <col min="574" max="578" width="2.375" style="268" customWidth="1"/>
    <col min="579" max="579" width="1.5" style="268" customWidth="1"/>
    <col min="580" max="580" width="0.125" style="268" customWidth="1"/>
    <col min="581" max="581" width="5" style="268" customWidth="1"/>
    <col min="582" max="628" width="2.375" style="268" customWidth="1"/>
    <col min="629" max="768" width="9" style="268"/>
    <col min="769" max="775" width="2.625" style="268" customWidth="1"/>
    <col min="776" max="776" width="1.75" style="268" customWidth="1"/>
    <col min="777" max="786" width="2.625" style="268" customWidth="1"/>
    <col min="787" max="787" width="2.5" style="268" customWidth="1"/>
    <col min="788" max="793" width="2.625" style="268" customWidth="1"/>
    <col min="794" max="794" width="2.75" style="268" customWidth="1"/>
    <col min="795" max="800" width="2.625" style="268" customWidth="1"/>
    <col min="801" max="801" width="2.375" style="268" customWidth="1"/>
    <col min="802" max="803" width="2.625" style="268" customWidth="1"/>
    <col min="804" max="804" width="2.75" style="268" customWidth="1"/>
    <col min="805" max="809" width="2.625" style="268" customWidth="1"/>
    <col min="810" max="810" width="5.25" style="268" customWidth="1"/>
    <col min="811" max="816" width="2.625" style="268" customWidth="1"/>
    <col min="817" max="817" width="2.5" style="268" customWidth="1"/>
    <col min="818" max="822" width="2.625" style="268" customWidth="1"/>
    <col min="823" max="823" width="1.5" style="268" customWidth="1"/>
    <col min="824" max="826" width="2.625" style="268" customWidth="1"/>
    <col min="827" max="827" width="3.125" style="268" customWidth="1"/>
    <col min="828" max="828" width="3.25" style="268" customWidth="1"/>
    <col min="829" max="829" width="7" style="268" customWidth="1"/>
    <col min="830" max="834" width="2.375" style="268" customWidth="1"/>
    <col min="835" max="835" width="1.5" style="268" customWidth="1"/>
    <col min="836" max="836" width="0.125" style="268" customWidth="1"/>
    <col min="837" max="837" width="5" style="268" customWidth="1"/>
    <col min="838" max="884" width="2.375" style="268" customWidth="1"/>
    <col min="885" max="1024" width="9" style="268"/>
    <col min="1025" max="1031" width="2.625" style="268" customWidth="1"/>
    <col min="1032" max="1032" width="1.75" style="268" customWidth="1"/>
    <col min="1033" max="1042" width="2.625" style="268" customWidth="1"/>
    <col min="1043" max="1043" width="2.5" style="268" customWidth="1"/>
    <col min="1044" max="1049" width="2.625" style="268" customWidth="1"/>
    <col min="1050" max="1050" width="2.75" style="268" customWidth="1"/>
    <col min="1051" max="1056" width="2.625" style="268" customWidth="1"/>
    <col min="1057" max="1057" width="2.375" style="268" customWidth="1"/>
    <col min="1058" max="1059" width="2.625" style="268" customWidth="1"/>
    <col min="1060" max="1060" width="2.75" style="268" customWidth="1"/>
    <col min="1061" max="1065" width="2.625" style="268" customWidth="1"/>
    <col min="1066" max="1066" width="5.25" style="268" customWidth="1"/>
    <col min="1067" max="1072" width="2.625" style="268" customWidth="1"/>
    <col min="1073" max="1073" width="2.5" style="268" customWidth="1"/>
    <col min="1074" max="1078" width="2.625" style="268" customWidth="1"/>
    <col min="1079" max="1079" width="1.5" style="268" customWidth="1"/>
    <col min="1080" max="1082" width="2.625" style="268" customWidth="1"/>
    <col min="1083" max="1083" width="3.125" style="268" customWidth="1"/>
    <col min="1084" max="1084" width="3.25" style="268" customWidth="1"/>
    <col min="1085" max="1085" width="7" style="268" customWidth="1"/>
    <col min="1086" max="1090" width="2.375" style="268" customWidth="1"/>
    <col min="1091" max="1091" width="1.5" style="268" customWidth="1"/>
    <col min="1092" max="1092" width="0.125" style="268" customWidth="1"/>
    <col min="1093" max="1093" width="5" style="268" customWidth="1"/>
    <col min="1094" max="1140" width="2.375" style="268" customWidth="1"/>
    <col min="1141" max="1280" width="9" style="268"/>
    <col min="1281" max="1287" width="2.625" style="268" customWidth="1"/>
    <col min="1288" max="1288" width="1.75" style="268" customWidth="1"/>
    <col min="1289" max="1298" width="2.625" style="268" customWidth="1"/>
    <col min="1299" max="1299" width="2.5" style="268" customWidth="1"/>
    <col min="1300" max="1305" width="2.625" style="268" customWidth="1"/>
    <col min="1306" max="1306" width="2.75" style="268" customWidth="1"/>
    <col min="1307" max="1312" width="2.625" style="268" customWidth="1"/>
    <col min="1313" max="1313" width="2.375" style="268" customWidth="1"/>
    <col min="1314" max="1315" width="2.625" style="268" customWidth="1"/>
    <col min="1316" max="1316" width="2.75" style="268" customWidth="1"/>
    <col min="1317" max="1321" width="2.625" style="268" customWidth="1"/>
    <col min="1322" max="1322" width="5.25" style="268" customWidth="1"/>
    <col min="1323" max="1328" width="2.625" style="268" customWidth="1"/>
    <col min="1329" max="1329" width="2.5" style="268" customWidth="1"/>
    <col min="1330" max="1334" width="2.625" style="268" customWidth="1"/>
    <col min="1335" max="1335" width="1.5" style="268" customWidth="1"/>
    <col min="1336" max="1338" width="2.625" style="268" customWidth="1"/>
    <col min="1339" max="1339" width="3.125" style="268" customWidth="1"/>
    <col min="1340" max="1340" width="3.25" style="268" customWidth="1"/>
    <col min="1341" max="1341" width="7" style="268" customWidth="1"/>
    <col min="1342" max="1346" width="2.375" style="268" customWidth="1"/>
    <col min="1347" max="1347" width="1.5" style="268" customWidth="1"/>
    <col min="1348" max="1348" width="0.125" style="268" customWidth="1"/>
    <col min="1349" max="1349" width="5" style="268" customWidth="1"/>
    <col min="1350" max="1396" width="2.375" style="268" customWidth="1"/>
    <col min="1397" max="1536" width="9" style="268"/>
    <col min="1537" max="1543" width="2.625" style="268" customWidth="1"/>
    <col min="1544" max="1544" width="1.75" style="268" customWidth="1"/>
    <col min="1545" max="1554" width="2.625" style="268" customWidth="1"/>
    <col min="1555" max="1555" width="2.5" style="268" customWidth="1"/>
    <col min="1556" max="1561" width="2.625" style="268" customWidth="1"/>
    <col min="1562" max="1562" width="2.75" style="268" customWidth="1"/>
    <col min="1563" max="1568" width="2.625" style="268" customWidth="1"/>
    <col min="1569" max="1569" width="2.375" style="268" customWidth="1"/>
    <col min="1570" max="1571" width="2.625" style="268" customWidth="1"/>
    <col min="1572" max="1572" width="2.75" style="268" customWidth="1"/>
    <col min="1573" max="1577" width="2.625" style="268" customWidth="1"/>
    <col min="1578" max="1578" width="5.25" style="268" customWidth="1"/>
    <col min="1579" max="1584" width="2.625" style="268" customWidth="1"/>
    <col min="1585" max="1585" width="2.5" style="268" customWidth="1"/>
    <col min="1586" max="1590" width="2.625" style="268" customWidth="1"/>
    <col min="1591" max="1591" width="1.5" style="268" customWidth="1"/>
    <col min="1592" max="1594" width="2.625" style="268" customWidth="1"/>
    <col min="1595" max="1595" width="3.125" style="268" customWidth="1"/>
    <col min="1596" max="1596" width="3.25" style="268" customWidth="1"/>
    <col min="1597" max="1597" width="7" style="268" customWidth="1"/>
    <col min="1598" max="1602" width="2.375" style="268" customWidth="1"/>
    <col min="1603" max="1603" width="1.5" style="268" customWidth="1"/>
    <col min="1604" max="1604" width="0.125" style="268" customWidth="1"/>
    <col min="1605" max="1605" width="5" style="268" customWidth="1"/>
    <col min="1606" max="1652" width="2.375" style="268" customWidth="1"/>
    <col min="1653" max="1792" width="9" style="268"/>
    <col min="1793" max="1799" width="2.625" style="268" customWidth="1"/>
    <col min="1800" max="1800" width="1.75" style="268" customWidth="1"/>
    <col min="1801" max="1810" width="2.625" style="268" customWidth="1"/>
    <col min="1811" max="1811" width="2.5" style="268" customWidth="1"/>
    <col min="1812" max="1817" width="2.625" style="268" customWidth="1"/>
    <col min="1818" max="1818" width="2.75" style="268" customWidth="1"/>
    <col min="1819" max="1824" width="2.625" style="268" customWidth="1"/>
    <col min="1825" max="1825" width="2.375" style="268" customWidth="1"/>
    <col min="1826" max="1827" width="2.625" style="268" customWidth="1"/>
    <col min="1828" max="1828" width="2.75" style="268" customWidth="1"/>
    <col min="1829" max="1833" width="2.625" style="268" customWidth="1"/>
    <col min="1834" max="1834" width="5.25" style="268" customWidth="1"/>
    <col min="1835" max="1840" width="2.625" style="268" customWidth="1"/>
    <col min="1841" max="1841" width="2.5" style="268" customWidth="1"/>
    <col min="1842" max="1846" width="2.625" style="268" customWidth="1"/>
    <col min="1847" max="1847" width="1.5" style="268" customWidth="1"/>
    <col min="1848" max="1850" width="2.625" style="268" customWidth="1"/>
    <col min="1851" max="1851" width="3.125" style="268" customWidth="1"/>
    <col min="1852" max="1852" width="3.25" style="268" customWidth="1"/>
    <col min="1853" max="1853" width="7" style="268" customWidth="1"/>
    <col min="1854" max="1858" width="2.375" style="268" customWidth="1"/>
    <col min="1859" max="1859" width="1.5" style="268" customWidth="1"/>
    <col min="1860" max="1860" width="0.125" style="268" customWidth="1"/>
    <col min="1861" max="1861" width="5" style="268" customWidth="1"/>
    <col min="1862" max="1908" width="2.375" style="268" customWidth="1"/>
    <col min="1909" max="2048" width="9" style="268"/>
    <col min="2049" max="2055" width="2.625" style="268" customWidth="1"/>
    <col min="2056" max="2056" width="1.75" style="268" customWidth="1"/>
    <col min="2057" max="2066" width="2.625" style="268" customWidth="1"/>
    <col min="2067" max="2067" width="2.5" style="268" customWidth="1"/>
    <col min="2068" max="2073" width="2.625" style="268" customWidth="1"/>
    <col min="2074" max="2074" width="2.75" style="268" customWidth="1"/>
    <col min="2075" max="2080" width="2.625" style="268" customWidth="1"/>
    <col min="2081" max="2081" width="2.375" style="268" customWidth="1"/>
    <col min="2082" max="2083" width="2.625" style="268" customWidth="1"/>
    <col min="2084" max="2084" width="2.75" style="268" customWidth="1"/>
    <col min="2085" max="2089" width="2.625" style="268" customWidth="1"/>
    <col min="2090" max="2090" width="5.25" style="268" customWidth="1"/>
    <col min="2091" max="2096" width="2.625" style="268" customWidth="1"/>
    <col min="2097" max="2097" width="2.5" style="268" customWidth="1"/>
    <col min="2098" max="2102" width="2.625" style="268" customWidth="1"/>
    <col min="2103" max="2103" width="1.5" style="268" customWidth="1"/>
    <col min="2104" max="2106" width="2.625" style="268" customWidth="1"/>
    <col min="2107" max="2107" width="3.125" style="268" customWidth="1"/>
    <col min="2108" max="2108" width="3.25" style="268" customWidth="1"/>
    <col min="2109" max="2109" width="7" style="268" customWidth="1"/>
    <col min="2110" max="2114" width="2.375" style="268" customWidth="1"/>
    <col min="2115" max="2115" width="1.5" style="268" customWidth="1"/>
    <col min="2116" max="2116" width="0.125" style="268" customWidth="1"/>
    <col min="2117" max="2117" width="5" style="268" customWidth="1"/>
    <col min="2118" max="2164" width="2.375" style="268" customWidth="1"/>
    <col min="2165" max="2304" width="9" style="268"/>
    <col min="2305" max="2311" width="2.625" style="268" customWidth="1"/>
    <col min="2312" max="2312" width="1.75" style="268" customWidth="1"/>
    <col min="2313" max="2322" width="2.625" style="268" customWidth="1"/>
    <col min="2323" max="2323" width="2.5" style="268" customWidth="1"/>
    <col min="2324" max="2329" width="2.625" style="268" customWidth="1"/>
    <col min="2330" max="2330" width="2.75" style="268" customWidth="1"/>
    <col min="2331" max="2336" width="2.625" style="268" customWidth="1"/>
    <col min="2337" max="2337" width="2.375" style="268" customWidth="1"/>
    <col min="2338" max="2339" width="2.625" style="268" customWidth="1"/>
    <col min="2340" max="2340" width="2.75" style="268" customWidth="1"/>
    <col min="2341" max="2345" width="2.625" style="268" customWidth="1"/>
    <col min="2346" max="2346" width="5.25" style="268" customWidth="1"/>
    <col min="2347" max="2352" width="2.625" style="268" customWidth="1"/>
    <col min="2353" max="2353" width="2.5" style="268" customWidth="1"/>
    <col min="2354" max="2358" width="2.625" style="268" customWidth="1"/>
    <col min="2359" max="2359" width="1.5" style="268" customWidth="1"/>
    <col min="2360" max="2362" width="2.625" style="268" customWidth="1"/>
    <col min="2363" max="2363" width="3.125" style="268" customWidth="1"/>
    <col min="2364" max="2364" width="3.25" style="268" customWidth="1"/>
    <col min="2365" max="2365" width="7" style="268" customWidth="1"/>
    <col min="2366" max="2370" width="2.375" style="268" customWidth="1"/>
    <col min="2371" max="2371" width="1.5" style="268" customWidth="1"/>
    <col min="2372" max="2372" width="0.125" style="268" customWidth="1"/>
    <col min="2373" max="2373" width="5" style="268" customWidth="1"/>
    <col min="2374" max="2420" width="2.375" style="268" customWidth="1"/>
    <col min="2421" max="2560" width="9" style="268"/>
    <col min="2561" max="2567" width="2.625" style="268" customWidth="1"/>
    <col min="2568" max="2568" width="1.75" style="268" customWidth="1"/>
    <col min="2569" max="2578" width="2.625" style="268" customWidth="1"/>
    <col min="2579" max="2579" width="2.5" style="268" customWidth="1"/>
    <col min="2580" max="2585" width="2.625" style="268" customWidth="1"/>
    <col min="2586" max="2586" width="2.75" style="268" customWidth="1"/>
    <col min="2587" max="2592" width="2.625" style="268" customWidth="1"/>
    <col min="2593" max="2593" width="2.375" style="268" customWidth="1"/>
    <col min="2594" max="2595" width="2.625" style="268" customWidth="1"/>
    <col min="2596" max="2596" width="2.75" style="268" customWidth="1"/>
    <col min="2597" max="2601" width="2.625" style="268" customWidth="1"/>
    <col min="2602" max="2602" width="5.25" style="268" customWidth="1"/>
    <col min="2603" max="2608" width="2.625" style="268" customWidth="1"/>
    <col min="2609" max="2609" width="2.5" style="268" customWidth="1"/>
    <col min="2610" max="2614" width="2.625" style="268" customWidth="1"/>
    <col min="2615" max="2615" width="1.5" style="268" customWidth="1"/>
    <col min="2616" max="2618" width="2.625" style="268" customWidth="1"/>
    <col min="2619" max="2619" width="3.125" style="268" customWidth="1"/>
    <col min="2620" max="2620" width="3.25" style="268" customWidth="1"/>
    <col min="2621" max="2621" width="7" style="268" customWidth="1"/>
    <col min="2622" max="2626" width="2.375" style="268" customWidth="1"/>
    <col min="2627" max="2627" width="1.5" style="268" customWidth="1"/>
    <col min="2628" max="2628" width="0.125" style="268" customWidth="1"/>
    <col min="2629" max="2629" width="5" style="268" customWidth="1"/>
    <col min="2630" max="2676" width="2.375" style="268" customWidth="1"/>
    <col min="2677" max="2816" width="9" style="268"/>
    <col min="2817" max="2823" width="2.625" style="268" customWidth="1"/>
    <col min="2824" max="2824" width="1.75" style="268" customWidth="1"/>
    <col min="2825" max="2834" width="2.625" style="268" customWidth="1"/>
    <col min="2835" max="2835" width="2.5" style="268" customWidth="1"/>
    <col min="2836" max="2841" width="2.625" style="268" customWidth="1"/>
    <col min="2842" max="2842" width="2.75" style="268" customWidth="1"/>
    <col min="2843" max="2848" width="2.625" style="268" customWidth="1"/>
    <col min="2849" max="2849" width="2.375" style="268" customWidth="1"/>
    <col min="2850" max="2851" width="2.625" style="268" customWidth="1"/>
    <col min="2852" max="2852" width="2.75" style="268" customWidth="1"/>
    <col min="2853" max="2857" width="2.625" style="268" customWidth="1"/>
    <col min="2858" max="2858" width="5.25" style="268" customWidth="1"/>
    <col min="2859" max="2864" width="2.625" style="268" customWidth="1"/>
    <col min="2865" max="2865" width="2.5" style="268" customWidth="1"/>
    <col min="2866" max="2870" width="2.625" style="268" customWidth="1"/>
    <col min="2871" max="2871" width="1.5" style="268" customWidth="1"/>
    <col min="2872" max="2874" width="2.625" style="268" customWidth="1"/>
    <col min="2875" max="2875" width="3.125" style="268" customWidth="1"/>
    <col min="2876" max="2876" width="3.25" style="268" customWidth="1"/>
    <col min="2877" max="2877" width="7" style="268" customWidth="1"/>
    <col min="2878" max="2882" width="2.375" style="268" customWidth="1"/>
    <col min="2883" max="2883" width="1.5" style="268" customWidth="1"/>
    <col min="2884" max="2884" width="0.125" style="268" customWidth="1"/>
    <col min="2885" max="2885" width="5" style="268" customWidth="1"/>
    <col min="2886" max="2932" width="2.375" style="268" customWidth="1"/>
    <col min="2933" max="3072" width="9" style="268"/>
    <col min="3073" max="3079" width="2.625" style="268" customWidth="1"/>
    <col min="3080" max="3080" width="1.75" style="268" customWidth="1"/>
    <col min="3081" max="3090" width="2.625" style="268" customWidth="1"/>
    <col min="3091" max="3091" width="2.5" style="268" customWidth="1"/>
    <col min="3092" max="3097" width="2.625" style="268" customWidth="1"/>
    <col min="3098" max="3098" width="2.75" style="268" customWidth="1"/>
    <col min="3099" max="3104" width="2.625" style="268" customWidth="1"/>
    <col min="3105" max="3105" width="2.375" style="268" customWidth="1"/>
    <col min="3106" max="3107" width="2.625" style="268" customWidth="1"/>
    <col min="3108" max="3108" width="2.75" style="268" customWidth="1"/>
    <col min="3109" max="3113" width="2.625" style="268" customWidth="1"/>
    <col min="3114" max="3114" width="5.25" style="268" customWidth="1"/>
    <col min="3115" max="3120" width="2.625" style="268" customWidth="1"/>
    <col min="3121" max="3121" width="2.5" style="268" customWidth="1"/>
    <col min="3122" max="3126" width="2.625" style="268" customWidth="1"/>
    <col min="3127" max="3127" width="1.5" style="268" customWidth="1"/>
    <col min="3128" max="3130" width="2.625" style="268" customWidth="1"/>
    <col min="3131" max="3131" width="3.125" style="268" customWidth="1"/>
    <col min="3132" max="3132" width="3.25" style="268" customWidth="1"/>
    <col min="3133" max="3133" width="7" style="268" customWidth="1"/>
    <col min="3134" max="3138" width="2.375" style="268" customWidth="1"/>
    <col min="3139" max="3139" width="1.5" style="268" customWidth="1"/>
    <col min="3140" max="3140" width="0.125" style="268" customWidth="1"/>
    <col min="3141" max="3141" width="5" style="268" customWidth="1"/>
    <col min="3142" max="3188" width="2.375" style="268" customWidth="1"/>
    <col min="3189" max="3328" width="9" style="268"/>
    <col min="3329" max="3335" width="2.625" style="268" customWidth="1"/>
    <col min="3336" max="3336" width="1.75" style="268" customWidth="1"/>
    <col min="3337" max="3346" width="2.625" style="268" customWidth="1"/>
    <col min="3347" max="3347" width="2.5" style="268" customWidth="1"/>
    <col min="3348" max="3353" width="2.625" style="268" customWidth="1"/>
    <col min="3354" max="3354" width="2.75" style="268" customWidth="1"/>
    <col min="3355" max="3360" width="2.625" style="268" customWidth="1"/>
    <col min="3361" max="3361" width="2.375" style="268" customWidth="1"/>
    <col min="3362" max="3363" width="2.625" style="268" customWidth="1"/>
    <col min="3364" max="3364" width="2.75" style="268" customWidth="1"/>
    <col min="3365" max="3369" width="2.625" style="268" customWidth="1"/>
    <col min="3370" max="3370" width="5.25" style="268" customWidth="1"/>
    <col min="3371" max="3376" width="2.625" style="268" customWidth="1"/>
    <col min="3377" max="3377" width="2.5" style="268" customWidth="1"/>
    <col min="3378" max="3382" width="2.625" style="268" customWidth="1"/>
    <col min="3383" max="3383" width="1.5" style="268" customWidth="1"/>
    <col min="3384" max="3386" width="2.625" style="268" customWidth="1"/>
    <col min="3387" max="3387" width="3.125" style="268" customWidth="1"/>
    <col min="3388" max="3388" width="3.25" style="268" customWidth="1"/>
    <col min="3389" max="3389" width="7" style="268" customWidth="1"/>
    <col min="3390" max="3394" width="2.375" style="268" customWidth="1"/>
    <col min="3395" max="3395" width="1.5" style="268" customWidth="1"/>
    <col min="3396" max="3396" width="0.125" style="268" customWidth="1"/>
    <col min="3397" max="3397" width="5" style="268" customWidth="1"/>
    <col min="3398" max="3444" width="2.375" style="268" customWidth="1"/>
    <col min="3445" max="3584" width="9" style="268"/>
    <col min="3585" max="3591" width="2.625" style="268" customWidth="1"/>
    <col min="3592" max="3592" width="1.75" style="268" customWidth="1"/>
    <col min="3593" max="3602" width="2.625" style="268" customWidth="1"/>
    <col min="3603" max="3603" width="2.5" style="268" customWidth="1"/>
    <col min="3604" max="3609" width="2.625" style="268" customWidth="1"/>
    <col min="3610" max="3610" width="2.75" style="268" customWidth="1"/>
    <col min="3611" max="3616" width="2.625" style="268" customWidth="1"/>
    <col min="3617" max="3617" width="2.375" style="268" customWidth="1"/>
    <col min="3618" max="3619" width="2.625" style="268" customWidth="1"/>
    <col min="3620" max="3620" width="2.75" style="268" customWidth="1"/>
    <col min="3621" max="3625" width="2.625" style="268" customWidth="1"/>
    <col min="3626" max="3626" width="5.25" style="268" customWidth="1"/>
    <col min="3627" max="3632" width="2.625" style="268" customWidth="1"/>
    <col min="3633" max="3633" width="2.5" style="268" customWidth="1"/>
    <col min="3634" max="3638" width="2.625" style="268" customWidth="1"/>
    <col min="3639" max="3639" width="1.5" style="268" customWidth="1"/>
    <col min="3640" max="3642" width="2.625" style="268" customWidth="1"/>
    <col min="3643" max="3643" width="3.125" style="268" customWidth="1"/>
    <col min="3644" max="3644" width="3.25" style="268" customWidth="1"/>
    <col min="3645" max="3645" width="7" style="268" customWidth="1"/>
    <col min="3646" max="3650" width="2.375" style="268" customWidth="1"/>
    <col min="3651" max="3651" width="1.5" style="268" customWidth="1"/>
    <col min="3652" max="3652" width="0.125" style="268" customWidth="1"/>
    <col min="3653" max="3653" width="5" style="268" customWidth="1"/>
    <col min="3654" max="3700" width="2.375" style="268" customWidth="1"/>
    <col min="3701" max="3840" width="9" style="268"/>
    <col min="3841" max="3847" width="2.625" style="268" customWidth="1"/>
    <col min="3848" max="3848" width="1.75" style="268" customWidth="1"/>
    <col min="3849" max="3858" width="2.625" style="268" customWidth="1"/>
    <col min="3859" max="3859" width="2.5" style="268" customWidth="1"/>
    <col min="3860" max="3865" width="2.625" style="268" customWidth="1"/>
    <col min="3866" max="3866" width="2.75" style="268" customWidth="1"/>
    <col min="3867" max="3872" width="2.625" style="268" customWidth="1"/>
    <col min="3873" max="3873" width="2.375" style="268" customWidth="1"/>
    <col min="3874" max="3875" width="2.625" style="268" customWidth="1"/>
    <col min="3876" max="3876" width="2.75" style="268" customWidth="1"/>
    <col min="3877" max="3881" width="2.625" style="268" customWidth="1"/>
    <col min="3882" max="3882" width="5.25" style="268" customWidth="1"/>
    <col min="3883" max="3888" width="2.625" style="268" customWidth="1"/>
    <col min="3889" max="3889" width="2.5" style="268" customWidth="1"/>
    <col min="3890" max="3894" width="2.625" style="268" customWidth="1"/>
    <col min="3895" max="3895" width="1.5" style="268" customWidth="1"/>
    <col min="3896" max="3898" width="2.625" style="268" customWidth="1"/>
    <col min="3899" max="3899" width="3.125" style="268" customWidth="1"/>
    <col min="3900" max="3900" width="3.25" style="268" customWidth="1"/>
    <col min="3901" max="3901" width="7" style="268" customWidth="1"/>
    <col min="3902" max="3906" width="2.375" style="268" customWidth="1"/>
    <col min="3907" max="3907" width="1.5" style="268" customWidth="1"/>
    <col min="3908" max="3908" width="0.125" style="268" customWidth="1"/>
    <col min="3909" max="3909" width="5" style="268" customWidth="1"/>
    <col min="3910" max="3956" width="2.375" style="268" customWidth="1"/>
    <col min="3957" max="4096" width="9" style="268"/>
    <col min="4097" max="4103" width="2.625" style="268" customWidth="1"/>
    <col min="4104" max="4104" width="1.75" style="268" customWidth="1"/>
    <col min="4105" max="4114" width="2.625" style="268" customWidth="1"/>
    <col min="4115" max="4115" width="2.5" style="268" customWidth="1"/>
    <col min="4116" max="4121" width="2.625" style="268" customWidth="1"/>
    <col min="4122" max="4122" width="2.75" style="268" customWidth="1"/>
    <col min="4123" max="4128" width="2.625" style="268" customWidth="1"/>
    <col min="4129" max="4129" width="2.375" style="268" customWidth="1"/>
    <col min="4130" max="4131" width="2.625" style="268" customWidth="1"/>
    <col min="4132" max="4132" width="2.75" style="268" customWidth="1"/>
    <col min="4133" max="4137" width="2.625" style="268" customWidth="1"/>
    <col min="4138" max="4138" width="5.25" style="268" customWidth="1"/>
    <col min="4139" max="4144" width="2.625" style="268" customWidth="1"/>
    <col min="4145" max="4145" width="2.5" style="268" customWidth="1"/>
    <col min="4146" max="4150" width="2.625" style="268" customWidth="1"/>
    <col min="4151" max="4151" width="1.5" style="268" customWidth="1"/>
    <col min="4152" max="4154" width="2.625" style="268" customWidth="1"/>
    <col min="4155" max="4155" width="3.125" style="268" customWidth="1"/>
    <col min="4156" max="4156" width="3.25" style="268" customWidth="1"/>
    <col min="4157" max="4157" width="7" style="268" customWidth="1"/>
    <col min="4158" max="4162" width="2.375" style="268" customWidth="1"/>
    <col min="4163" max="4163" width="1.5" style="268" customWidth="1"/>
    <col min="4164" max="4164" width="0.125" style="268" customWidth="1"/>
    <col min="4165" max="4165" width="5" style="268" customWidth="1"/>
    <col min="4166" max="4212" width="2.375" style="268" customWidth="1"/>
    <col min="4213" max="4352" width="9" style="268"/>
    <col min="4353" max="4359" width="2.625" style="268" customWidth="1"/>
    <col min="4360" max="4360" width="1.75" style="268" customWidth="1"/>
    <col min="4361" max="4370" width="2.625" style="268" customWidth="1"/>
    <col min="4371" max="4371" width="2.5" style="268" customWidth="1"/>
    <col min="4372" max="4377" width="2.625" style="268" customWidth="1"/>
    <col min="4378" max="4378" width="2.75" style="268" customWidth="1"/>
    <col min="4379" max="4384" width="2.625" style="268" customWidth="1"/>
    <col min="4385" max="4385" width="2.375" style="268" customWidth="1"/>
    <col min="4386" max="4387" width="2.625" style="268" customWidth="1"/>
    <col min="4388" max="4388" width="2.75" style="268" customWidth="1"/>
    <col min="4389" max="4393" width="2.625" style="268" customWidth="1"/>
    <col min="4394" max="4394" width="5.25" style="268" customWidth="1"/>
    <col min="4395" max="4400" width="2.625" style="268" customWidth="1"/>
    <col min="4401" max="4401" width="2.5" style="268" customWidth="1"/>
    <col min="4402" max="4406" width="2.625" style="268" customWidth="1"/>
    <col min="4407" max="4407" width="1.5" style="268" customWidth="1"/>
    <col min="4408" max="4410" width="2.625" style="268" customWidth="1"/>
    <col min="4411" max="4411" width="3.125" style="268" customWidth="1"/>
    <col min="4412" max="4412" width="3.25" style="268" customWidth="1"/>
    <col min="4413" max="4413" width="7" style="268" customWidth="1"/>
    <col min="4414" max="4418" width="2.375" style="268" customWidth="1"/>
    <col min="4419" max="4419" width="1.5" style="268" customWidth="1"/>
    <col min="4420" max="4420" width="0.125" style="268" customWidth="1"/>
    <col min="4421" max="4421" width="5" style="268" customWidth="1"/>
    <col min="4422" max="4468" width="2.375" style="268" customWidth="1"/>
    <col min="4469" max="4608" width="9" style="268"/>
    <col min="4609" max="4615" width="2.625" style="268" customWidth="1"/>
    <col min="4616" max="4616" width="1.75" style="268" customWidth="1"/>
    <col min="4617" max="4626" width="2.625" style="268" customWidth="1"/>
    <col min="4627" max="4627" width="2.5" style="268" customWidth="1"/>
    <col min="4628" max="4633" width="2.625" style="268" customWidth="1"/>
    <col min="4634" max="4634" width="2.75" style="268" customWidth="1"/>
    <col min="4635" max="4640" width="2.625" style="268" customWidth="1"/>
    <col min="4641" max="4641" width="2.375" style="268" customWidth="1"/>
    <col min="4642" max="4643" width="2.625" style="268" customWidth="1"/>
    <col min="4644" max="4644" width="2.75" style="268" customWidth="1"/>
    <col min="4645" max="4649" width="2.625" style="268" customWidth="1"/>
    <col min="4650" max="4650" width="5.25" style="268" customWidth="1"/>
    <col min="4651" max="4656" width="2.625" style="268" customWidth="1"/>
    <col min="4657" max="4657" width="2.5" style="268" customWidth="1"/>
    <col min="4658" max="4662" width="2.625" style="268" customWidth="1"/>
    <col min="4663" max="4663" width="1.5" style="268" customWidth="1"/>
    <col min="4664" max="4666" width="2.625" style="268" customWidth="1"/>
    <col min="4667" max="4667" width="3.125" style="268" customWidth="1"/>
    <col min="4668" max="4668" width="3.25" style="268" customWidth="1"/>
    <col min="4669" max="4669" width="7" style="268" customWidth="1"/>
    <col min="4670" max="4674" width="2.375" style="268" customWidth="1"/>
    <col min="4675" max="4675" width="1.5" style="268" customWidth="1"/>
    <col min="4676" max="4676" width="0.125" style="268" customWidth="1"/>
    <col min="4677" max="4677" width="5" style="268" customWidth="1"/>
    <col min="4678" max="4724" width="2.375" style="268" customWidth="1"/>
    <col min="4725" max="4864" width="9" style="268"/>
    <col min="4865" max="4871" width="2.625" style="268" customWidth="1"/>
    <col min="4872" max="4872" width="1.75" style="268" customWidth="1"/>
    <col min="4873" max="4882" width="2.625" style="268" customWidth="1"/>
    <col min="4883" max="4883" width="2.5" style="268" customWidth="1"/>
    <col min="4884" max="4889" width="2.625" style="268" customWidth="1"/>
    <col min="4890" max="4890" width="2.75" style="268" customWidth="1"/>
    <col min="4891" max="4896" width="2.625" style="268" customWidth="1"/>
    <col min="4897" max="4897" width="2.375" style="268" customWidth="1"/>
    <col min="4898" max="4899" width="2.625" style="268" customWidth="1"/>
    <col min="4900" max="4900" width="2.75" style="268" customWidth="1"/>
    <col min="4901" max="4905" width="2.625" style="268" customWidth="1"/>
    <col min="4906" max="4906" width="5.25" style="268" customWidth="1"/>
    <col min="4907" max="4912" width="2.625" style="268" customWidth="1"/>
    <col min="4913" max="4913" width="2.5" style="268" customWidth="1"/>
    <col min="4914" max="4918" width="2.625" style="268" customWidth="1"/>
    <col min="4919" max="4919" width="1.5" style="268" customWidth="1"/>
    <col min="4920" max="4922" width="2.625" style="268" customWidth="1"/>
    <col min="4923" max="4923" width="3.125" style="268" customWidth="1"/>
    <col min="4924" max="4924" width="3.25" style="268" customWidth="1"/>
    <col min="4925" max="4925" width="7" style="268" customWidth="1"/>
    <col min="4926" max="4930" width="2.375" style="268" customWidth="1"/>
    <col min="4931" max="4931" width="1.5" style="268" customWidth="1"/>
    <col min="4932" max="4932" width="0.125" style="268" customWidth="1"/>
    <col min="4933" max="4933" width="5" style="268" customWidth="1"/>
    <col min="4934" max="4980" width="2.375" style="268" customWidth="1"/>
    <col min="4981" max="5120" width="9" style="268"/>
    <col min="5121" max="5127" width="2.625" style="268" customWidth="1"/>
    <col min="5128" max="5128" width="1.75" style="268" customWidth="1"/>
    <col min="5129" max="5138" width="2.625" style="268" customWidth="1"/>
    <col min="5139" max="5139" width="2.5" style="268" customWidth="1"/>
    <col min="5140" max="5145" width="2.625" style="268" customWidth="1"/>
    <col min="5146" max="5146" width="2.75" style="268" customWidth="1"/>
    <col min="5147" max="5152" width="2.625" style="268" customWidth="1"/>
    <col min="5153" max="5153" width="2.375" style="268" customWidth="1"/>
    <col min="5154" max="5155" width="2.625" style="268" customWidth="1"/>
    <col min="5156" max="5156" width="2.75" style="268" customWidth="1"/>
    <col min="5157" max="5161" width="2.625" style="268" customWidth="1"/>
    <col min="5162" max="5162" width="5.25" style="268" customWidth="1"/>
    <col min="5163" max="5168" width="2.625" style="268" customWidth="1"/>
    <col min="5169" max="5169" width="2.5" style="268" customWidth="1"/>
    <col min="5170" max="5174" width="2.625" style="268" customWidth="1"/>
    <col min="5175" max="5175" width="1.5" style="268" customWidth="1"/>
    <col min="5176" max="5178" width="2.625" style="268" customWidth="1"/>
    <col min="5179" max="5179" width="3.125" style="268" customWidth="1"/>
    <col min="5180" max="5180" width="3.25" style="268" customWidth="1"/>
    <col min="5181" max="5181" width="7" style="268" customWidth="1"/>
    <col min="5182" max="5186" width="2.375" style="268" customWidth="1"/>
    <col min="5187" max="5187" width="1.5" style="268" customWidth="1"/>
    <col min="5188" max="5188" width="0.125" style="268" customWidth="1"/>
    <col min="5189" max="5189" width="5" style="268" customWidth="1"/>
    <col min="5190" max="5236" width="2.375" style="268" customWidth="1"/>
    <col min="5237" max="5376" width="9" style="268"/>
    <col min="5377" max="5383" width="2.625" style="268" customWidth="1"/>
    <col min="5384" max="5384" width="1.75" style="268" customWidth="1"/>
    <col min="5385" max="5394" width="2.625" style="268" customWidth="1"/>
    <col min="5395" max="5395" width="2.5" style="268" customWidth="1"/>
    <col min="5396" max="5401" width="2.625" style="268" customWidth="1"/>
    <col min="5402" max="5402" width="2.75" style="268" customWidth="1"/>
    <col min="5403" max="5408" width="2.625" style="268" customWidth="1"/>
    <col min="5409" max="5409" width="2.375" style="268" customWidth="1"/>
    <col min="5410" max="5411" width="2.625" style="268" customWidth="1"/>
    <col min="5412" max="5412" width="2.75" style="268" customWidth="1"/>
    <col min="5413" max="5417" width="2.625" style="268" customWidth="1"/>
    <col min="5418" max="5418" width="5.25" style="268" customWidth="1"/>
    <col min="5419" max="5424" width="2.625" style="268" customWidth="1"/>
    <col min="5425" max="5425" width="2.5" style="268" customWidth="1"/>
    <col min="5426" max="5430" width="2.625" style="268" customWidth="1"/>
    <col min="5431" max="5431" width="1.5" style="268" customWidth="1"/>
    <col min="5432" max="5434" width="2.625" style="268" customWidth="1"/>
    <col min="5435" max="5435" width="3.125" style="268" customWidth="1"/>
    <col min="5436" max="5436" width="3.25" style="268" customWidth="1"/>
    <col min="5437" max="5437" width="7" style="268" customWidth="1"/>
    <col min="5438" max="5442" width="2.375" style="268" customWidth="1"/>
    <col min="5443" max="5443" width="1.5" style="268" customWidth="1"/>
    <col min="5444" max="5444" width="0.125" style="268" customWidth="1"/>
    <col min="5445" max="5445" width="5" style="268" customWidth="1"/>
    <col min="5446" max="5492" width="2.375" style="268" customWidth="1"/>
    <col min="5493" max="5632" width="9" style="268"/>
    <col min="5633" max="5639" width="2.625" style="268" customWidth="1"/>
    <col min="5640" max="5640" width="1.75" style="268" customWidth="1"/>
    <col min="5641" max="5650" width="2.625" style="268" customWidth="1"/>
    <col min="5651" max="5651" width="2.5" style="268" customWidth="1"/>
    <col min="5652" max="5657" width="2.625" style="268" customWidth="1"/>
    <col min="5658" max="5658" width="2.75" style="268" customWidth="1"/>
    <col min="5659" max="5664" width="2.625" style="268" customWidth="1"/>
    <col min="5665" max="5665" width="2.375" style="268" customWidth="1"/>
    <col min="5666" max="5667" width="2.625" style="268" customWidth="1"/>
    <col min="5668" max="5668" width="2.75" style="268" customWidth="1"/>
    <col min="5669" max="5673" width="2.625" style="268" customWidth="1"/>
    <col min="5674" max="5674" width="5.25" style="268" customWidth="1"/>
    <col min="5675" max="5680" width="2.625" style="268" customWidth="1"/>
    <col min="5681" max="5681" width="2.5" style="268" customWidth="1"/>
    <col min="5682" max="5686" width="2.625" style="268" customWidth="1"/>
    <col min="5687" max="5687" width="1.5" style="268" customWidth="1"/>
    <col min="5688" max="5690" width="2.625" style="268" customWidth="1"/>
    <col min="5691" max="5691" width="3.125" style="268" customWidth="1"/>
    <col min="5692" max="5692" width="3.25" style="268" customWidth="1"/>
    <col min="5693" max="5693" width="7" style="268" customWidth="1"/>
    <col min="5694" max="5698" width="2.375" style="268" customWidth="1"/>
    <col min="5699" max="5699" width="1.5" style="268" customWidth="1"/>
    <col min="5700" max="5700" width="0.125" style="268" customWidth="1"/>
    <col min="5701" max="5701" width="5" style="268" customWidth="1"/>
    <col min="5702" max="5748" width="2.375" style="268" customWidth="1"/>
    <col min="5749" max="5888" width="9" style="268"/>
    <col min="5889" max="5895" width="2.625" style="268" customWidth="1"/>
    <col min="5896" max="5896" width="1.75" style="268" customWidth="1"/>
    <col min="5897" max="5906" width="2.625" style="268" customWidth="1"/>
    <col min="5907" max="5907" width="2.5" style="268" customWidth="1"/>
    <col min="5908" max="5913" width="2.625" style="268" customWidth="1"/>
    <col min="5914" max="5914" width="2.75" style="268" customWidth="1"/>
    <col min="5915" max="5920" width="2.625" style="268" customWidth="1"/>
    <col min="5921" max="5921" width="2.375" style="268" customWidth="1"/>
    <col min="5922" max="5923" width="2.625" style="268" customWidth="1"/>
    <col min="5924" max="5924" width="2.75" style="268" customWidth="1"/>
    <col min="5925" max="5929" width="2.625" style="268" customWidth="1"/>
    <col min="5930" max="5930" width="5.25" style="268" customWidth="1"/>
    <col min="5931" max="5936" width="2.625" style="268" customWidth="1"/>
    <col min="5937" max="5937" width="2.5" style="268" customWidth="1"/>
    <col min="5938" max="5942" width="2.625" style="268" customWidth="1"/>
    <col min="5943" max="5943" width="1.5" style="268" customWidth="1"/>
    <col min="5944" max="5946" width="2.625" style="268" customWidth="1"/>
    <col min="5947" max="5947" width="3.125" style="268" customWidth="1"/>
    <col min="5948" max="5948" width="3.25" style="268" customWidth="1"/>
    <col min="5949" max="5949" width="7" style="268" customWidth="1"/>
    <col min="5950" max="5954" width="2.375" style="268" customWidth="1"/>
    <col min="5955" max="5955" width="1.5" style="268" customWidth="1"/>
    <col min="5956" max="5956" width="0.125" style="268" customWidth="1"/>
    <col min="5957" max="5957" width="5" style="268" customWidth="1"/>
    <col min="5958" max="6004" width="2.375" style="268" customWidth="1"/>
    <col min="6005" max="6144" width="9" style="268"/>
    <col min="6145" max="6151" width="2.625" style="268" customWidth="1"/>
    <col min="6152" max="6152" width="1.75" style="268" customWidth="1"/>
    <col min="6153" max="6162" width="2.625" style="268" customWidth="1"/>
    <col min="6163" max="6163" width="2.5" style="268" customWidth="1"/>
    <col min="6164" max="6169" width="2.625" style="268" customWidth="1"/>
    <col min="6170" max="6170" width="2.75" style="268" customWidth="1"/>
    <col min="6171" max="6176" width="2.625" style="268" customWidth="1"/>
    <col min="6177" max="6177" width="2.375" style="268" customWidth="1"/>
    <col min="6178" max="6179" width="2.625" style="268" customWidth="1"/>
    <col min="6180" max="6180" width="2.75" style="268" customWidth="1"/>
    <col min="6181" max="6185" width="2.625" style="268" customWidth="1"/>
    <col min="6186" max="6186" width="5.25" style="268" customWidth="1"/>
    <col min="6187" max="6192" width="2.625" style="268" customWidth="1"/>
    <col min="6193" max="6193" width="2.5" style="268" customWidth="1"/>
    <col min="6194" max="6198" width="2.625" style="268" customWidth="1"/>
    <col min="6199" max="6199" width="1.5" style="268" customWidth="1"/>
    <col min="6200" max="6202" width="2.625" style="268" customWidth="1"/>
    <col min="6203" max="6203" width="3.125" style="268" customWidth="1"/>
    <col min="6204" max="6204" width="3.25" style="268" customWidth="1"/>
    <col min="6205" max="6205" width="7" style="268" customWidth="1"/>
    <col min="6206" max="6210" width="2.375" style="268" customWidth="1"/>
    <col min="6211" max="6211" width="1.5" style="268" customWidth="1"/>
    <col min="6212" max="6212" width="0.125" style="268" customWidth="1"/>
    <col min="6213" max="6213" width="5" style="268" customWidth="1"/>
    <col min="6214" max="6260" width="2.375" style="268" customWidth="1"/>
    <col min="6261" max="6400" width="9" style="268"/>
    <col min="6401" max="6407" width="2.625" style="268" customWidth="1"/>
    <col min="6408" max="6408" width="1.75" style="268" customWidth="1"/>
    <col min="6409" max="6418" width="2.625" style="268" customWidth="1"/>
    <col min="6419" max="6419" width="2.5" style="268" customWidth="1"/>
    <col min="6420" max="6425" width="2.625" style="268" customWidth="1"/>
    <col min="6426" max="6426" width="2.75" style="268" customWidth="1"/>
    <col min="6427" max="6432" width="2.625" style="268" customWidth="1"/>
    <col min="6433" max="6433" width="2.375" style="268" customWidth="1"/>
    <col min="6434" max="6435" width="2.625" style="268" customWidth="1"/>
    <col min="6436" max="6436" width="2.75" style="268" customWidth="1"/>
    <col min="6437" max="6441" width="2.625" style="268" customWidth="1"/>
    <col min="6442" max="6442" width="5.25" style="268" customWidth="1"/>
    <col min="6443" max="6448" width="2.625" style="268" customWidth="1"/>
    <col min="6449" max="6449" width="2.5" style="268" customWidth="1"/>
    <col min="6450" max="6454" width="2.625" style="268" customWidth="1"/>
    <col min="6455" max="6455" width="1.5" style="268" customWidth="1"/>
    <col min="6456" max="6458" width="2.625" style="268" customWidth="1"/>
    <col min="6459" max="6459" width="3.125" style="268" customWidth="1"/>
    <col min="6460" max="6460" width="3.25" style="268" customWidth="1"/>
    <col min="6461" max="6461" width="7" style="268" customWidth="1"/>
    <col min="6462" max="6466" width="2.375" style="268" customWidth="1"/>
    <col min="6467" max="6467" width="1.5" style="268" customWidth="1"/>
    <col min="6468" max="6468" width="0.125" style="268" customWidth="1"/>
    <col min="6469" max="6469" width="5" style="268" customWidth="1"/>
    <col min="6470" max="6516" width="2.375" style="268" customWidth="1"/>
    <col min="6517" max="6656" width="9" style="268"/>
    <col min="6657" max="6663" width="2.625" style="268" customWidth="1"/>
    <col min="6664" max="6664" width="1.75" style="268" customWidth="1"/>
    <col min="6665" max="6674" width="2.625" style="268" customWidth="1"/>
    <col min="6675" max="6675" width="2.5" style="268" customWidth="1"/>
    <col min="6676" max="6681" width="2.625" style="268" customWidth="1"/>
    <col min="6682" max="6682" width="2.75" style="268" customWidth="1"/>
    <col min="6683" max="6688" width="2.625" style="268" customWidth="1"/>
    <col min="6689" max="6689" width="2.375" style="268" customWidth="1"/>
    <col min="6690" max="6691" width="2.625" style="268" customWidth="1"/>
    <col min="6692" max="6692" width="2.75" style="268" customWidth="1"/>
    <col min="6693" max="6697" width="2.625" style="268" customWidth="1"/>
    <col min="6698" max="6698" width="5.25" style="268" customWidth="1"/>
    <col min="6699" max="6704" width="2.625" style="268" customWidth="1"/>
    <col min="6705" max="6705" width="2.5" style="268" customWidth="1"/>
    <col min="6706" max="6710" width="2.625" style="268" customWidth="1"/>
    <col min="6711" max="6711" width="1.5" style="268" customWidth="1"/>
    <col min="6712" max="6714" width="2.625" style="268" customWidth="1"/>
    <col min="6715" max="6715" width="3.125" style="268" customWidth="1"/>
    <col min="6716" max="6716" width="3.25" style="268" customWidth="1"/>
    <col min="6717" max="6717" width="7" style="268" customWidth="1"/>
    <col min="6718" max="6722" width="2.375" style="268" customWidth="1"/>
    <col min="6723" max="6723" width="1.5" style="268" customWidth="1"/>
    <col min="6724" max="6724" width="0.125" style="268" customWidth="1"/>
    <col min="6725" max="6725" width="5" style="268" customWidth="1"/>
    <col min="6726" max="6772" width="2.375" style="268" customWidth="1"/>
    <col min="6773" max="6912" width="9" style="268"/>
    <col min="6913" max="6919" width="2.625" style="268" customWidth="1"/>
    <col min="6920" max="6920" width="1.75" style="268" customWidth="1"/>
    <col min="6921" max="6930" width="2.625" style="268" customWidth="1"/>
    <col min="6931" max="6931" width="2.5" style="268" customWidth="1"/>
    <col min="6932" max="6937" width="2.625" style="268" customWidth="1"/>
    <col min="6938" max="6938" width="2.75" style="268" customWidth="1"/>
    <col min="6939" max="6944" width="2.625" style="268" customWidth="1"/>
    <col min="6945" max="6945" width="2.375" style="268" customWidth="1"/>
    <col min="6946" max="6947" width="2.625" style="268" customWidth="1"/>
    <col min="6948" max="6948" width="2.75" style="268" customWidth="1"/>
    <col min="6949" max="6953" width="2.625" style="268" customWidth="1"/>
    <col min="6954" max="6954" width="5.25" style="268" customWidth="1"/>
    <col min="6955" max="6960" width="2.625" style="268" customWidth="1"/>
    <col min="6961" max="6961" width="2.5" style="268" customWidth="1"/>
    <col min="6962" max="6966" width="2.625" style="268" customWidth="1"/>
    <col min="6967" max="6967" width="1.5" style="268" customWidth="1"/>
    <col min="6968" max="6970" width="2.625" style="268" customWidth="1"/>
    <col min="6971" max="6971" width="3.125" style="268" customWidth="1"/>
    <col min="6972" max="6972" width="3.25" style="268" customWidth="1"/>
    <col min="6973" max="6973" width="7" style="268" customWidth="1"/>
    <col min="6974" max="6978" width="2.375" style="268" customWidth="1"/>
    <col min="6979" max="6979" width="1.5" style="268" customWidth="1"/>
    <col min="6980" max="6980" width="0.125" style="268" customWidth="1"/>
    <col min="6981" max="6981" width="5" style="268" customWidth="1"/>
    <col min="6982" max="7028" width="2.375" style="268" customWidth="1"/>
    <col min="7029" max="7168" width="9" style="268"/>
    <col min="7169" max="7175" width="2.625" style="268" customWidth="1"/>
    <col min="7176" max="7176" width="1.75" style="268" customWidth="1"/>
    <col min="7177" max="7186" width="2.625" style="268" customWidth="1"/>
    <col min="7187" max="7187" width="2.5" style="268" customWidth="1"/>
    <col min="7188" max="7193" width="2.625" style="268" customWidth="1"/>
    <col min="7194" max="7194" width="2.75" style="268" customWidth="1"/>
    <col min="7195" max="7200" width="2.625" style="268" customWidth="1"/>
    <col min="7201" max="7201" width="2.375" style="268" customWidth="1"/>
    <col min="7202" max="7203" width="2.625" style="268" customWidth="1"/>
    <col min="7204" max="7204" width="2.75" style="268" customWidth="1"/>
    <col min="7205" max="7209" width="2.625" style="268" customWidth="1"/>
    <col min="7210" max="7210" width="5.25" style="268" customWidth="1"/>
    <col min="7211" max="7216" width="2.625" style="268" customWidth="1"/>
    <col min="7217" max="7217" width="2.5" style="268" customWidth="1"/>
    <col min="7218" max="7222" width="2.625" style="268" customWidth="1"/>
    <col min="7223" max="7223" width="1.5" style="268" customWidth="1"/>
    <col min="7224" max="7226" width="2.625" style="268" customWidth="1"/>
    <col min="7227" max="7227" width="3.125" style="268" customWidth="1"/>
    <col min="7228" max="7228" width="3.25" style="268" customWidth="1"/>
    <col min="7229" max="7229" width="7" style="268" customWidth="1"/>
    <col min="7230" max="7234" width="2.375" style="268" customWidth="1"/>
    <col min="7235" max="7235" width="1.5" style="268" customWidth="1"/>
    <col min="7236" max="7236" width="0.125" style="268" customWidth="1"/>
    <col min="7237" max="7237" width="5" style="268" customWidth="1"/>
    <col min="7238" max="7284" width="2.375" style="268" customWidth="1"/>
    <col min="7285" max="7424" width="9" style="268"/>
    <col min="7425" max="7431" width="2.625" style="268" customWidth="1"/>
    <col min="7432" max="7432" width="1.75" style="268" customWidth="1"/>
    <col min="7433" max="7442" width="2.625" style="268" customWidth="1"/>
    <col min="7443" max="7443" width="2.5" style="268" customWidth="1"/>
    <col min="7444" max="7449" width="2.625" style="268" customWidth="1"/>
    <col min="7450" max="7450" width="2.75" style="268" customWidth="1"/>
    <col min="7451" max="7456" width="2.625" style="268" customWidth="1"/>
    <col min="7457" max="7457" width="2.375" style="268" customWidth="1"/>
    <col min="7458" max="7459" width="2.625" style="268" customWidth="1"/>
    <col min="7460" max="7460" width="2.75" style="268" customWidth="1"/>
    <col min="7461" max="7465" width="2.625" style="268" customWidth="1"/>
    <col min="7466" max="7466" width="5.25" style="268" customWidth="1"/>
    <col min="7467" max="7472" width="2.625" style="268" customWidth="1"/>
    <col min="7473" max="7473" width="2.5" style="268" customWidth="1"/>
    <col min="7474" max="7478" width="2.625" style="268" customWidth="1"/>
    <col min="7479" max="7479" width="1.5" style="268" customWidth="1"/>
    <col min="7480" max="7482" width="2.625" style="268" customWidth="1"/>
    <col min="7483" max="7483" width="3.125" style="268" customWidth="1"/>
    <col min="7484" max="7484" width="3.25" style="268" customWidth="1"/>
    <col min="7485" max="7485" width="7" style="268" customWidth="1"/>
    <col min="7486" max="7490" width="2.375" style="268" customWidth="1"/>
    <col min="7491" max="7491" width="1.5" style="268" customWidth="1"/>
    <col min="7492" max="7492" width="0.125" style="268" customWidth="1"/>
    <col min="7493" max="7493" width="5" style="268" customWidth="1"/>
    <col min="7494" max="7540" width="2.375" style="268" customWidth="1"/>
    <col min="7541" max="7680" width="9" style="268"/>
    <col min="7681" max="7687" width="2.625" style="268" customWidth="1"/>
    <col min="7688" max="7688" width="1.75" style="268" customWidth="1"/>
    <col min="7689" max="7698" width="2.625" style="268" customWidth="1"/>
    <col min="7699" max="7699" width="2.5" style="268" customWidth="1"/>
    <col min="7700" max="7705" width="2.625" style="268" customWidth="1"/>
    <col min="7706" max="7706" width="2.75" style="268" customWidth="1"/>
    <col min="7707" max="7712" width="2.625" style="268" customWidth="1"/>
    <col min="7713" max="7713" width="2.375" style="268" customWidth="1"/>
    <col min="7714" max="7715" width="2.625" style="268" customWidth="1"/>
    <col min="7716" max="7716" width="2.75" style="268" customWidth="1"/>
    <col min="7717" max="7721" width="2.625" style="268" customWidth="1"/>
    <col min="7722" max="7722" width="5.25" style="268" customWidth="1"/>
    <col min="7723" max="7728" width="2.625" style="268" customWidth="1"/>
    <col min="7729" max="7729" width="2.5" style="268" customWidth="1"/>
    <col min="7730" max="7734" width="2.625" style="268" customWidth="1"/>
    <col min="7735" max="7735" width="1.5" style="268" customWidth="1"/>
    <col min="7736" max="7738" width="2.625" style="268" customWidth="1"/>
    <col min="7739" max="7739" width="3.125" style="268" customWidth="1"/>
    <col min="7740" max="7740" width="3.25" style="268" customWidth="1"/>
    <col min="7741" max="7741" width="7" style="268" customWidth="1"/>
    <col min="7742" max="7746" width="2.375" style="268" customWidth="1"/>
    <col min="7747" max="7747" width="1.5" style="268" customWidth="1"/>
    <col min="7748" max="7748" width="0.125" style="268" customWidth="1"/>
    <col min="7749" max="7749" width="5" style="268" customWidth="1"/>
    <col min="7750" max="7796" width="2.375" style="268" customWidth="1"/>
    <col min="7797" max="7936" width="9" style="268"/>
    <col min="7937" max="7943" width="2.625" style="268" customWidth="1"/>
    <col min="7944" max="7944" width="1.75" style="268" customWidth="1"/>
    <col min="7945" max="7954" width="2.625" style="268" customWidth="1"/>
    <col min="7955" max="7955" width="2.5" style="268" customWidth="1"/>
    <col min="7956" max="7961" width="2.625" style="268" customWidth="1"/>
    <col min="7962" max="7962" width="2.75" style="268" customWidth="1"/>
    <col min="7963" max="7968" width="2.625" style="268" customWidth="1"/>
    <col min="7969" max="7969" width="2.375" style="268" customWidth="1"/>
    <col min="7970" max="7971" width="2.625" style="268" customWidth="1"/>
    <col min="7972" max="7972" width="2.75" style="268" customWidth="1"/>
    <col min="7973" max="7977" width="2.625" style="268" customWidth="1"/>
    <col min="7978" max="7978" width="5.25" style="268" customWidth="1"/>
    <col min="7979" max="7984" width="2.625" style="268" customWidth="1"/>
    <col min="7985" max="7985" width="2.5" style="268" customWidth="1"/>
    <col min="7986" max="7990" width="2.625" style="268" customWidth="1"/>
    <col min="7991" max="7991" width="1.5" style="268" customWidth="1"/>
    <col min="7992" max="7994" width="2.625" style="268" customWidth="1"/>
    <col min="7995" max="7995" width="3.125" style="268" customWidth="1"/>
    <col min="7996" max="7996" width="3.25" style="268" customWidth="1"/>
    <col min="7997" max="7997" width="7" style="268" customWidth="1"/>
    <col min="7998" max="8002" width="2.375" style="268" customWidth="1"/>
    <col min="8003" max="8003" width="1.5" style="268" customWidth="1"/>
    <col min="8004" max="8004" width="0.125" style="268" customWidth="1"/>
    <col min="8005" max="8005" width="5" style="268" customWidth="1"/>
    <col min="8006" max="8052" width="2.375" style="268" customWidth="1"/>
    <col min="8053" max="8192" width="9" style="268"/>
    <col min="8193" max="8199" width="2.625" style="268" customWidth="1"/>
    <col min="8200" max="8200" width="1.75" style="268" customWidth="1"/>
    <col min="8201" max="8210" width="2.625" style="268" customWidth="1"/>
    <col min="8211" max="8211" width="2.5" style="268" customWidth="1"/>
    <col min="8212" max="8217" width="2.625" style="268" customWidth="1"/>
    <col min="8218" max="8218" width="2.75" style="268" customWidth="1"/>
    <col min="8219" max="8224" width="2.625" style="268" customWidth="1"/>
    <col min="8225" max="8225" width="2.375" style="268" customWidth="1"/>
    <col min="8226" max="8227" width="2.625" style="268" customWidth="1"/>
    <col min="8228" max="8228" width="2.75" style="268" customWidth="1"/>
    <col min="8229" max="8233" width="2.625" style="268" customWidth="1"/>
    <col min="8234" max="8234" width="5.25" style="268" customWidth="1"/>
    <col min="8235" max="8240" width="2.625" style="268" customWidth="1"/>
    <col min="8241" max="8241" width="2.5" style="268" customWidth="1"/>
    <col min="8242" max="8246" width="2.625" style="268" customWidth="1"/>
    <col min="8247" max="8247" width="1.5" style="268" customWidth="1"/>
    <col min="8248" max="8250" width="2.625" style="268" customWidth="1"/>
    <col min="8251" max="8251" width="3.125" style="268" customWidth="1"/>
    <col min="8252" max="8252" width="3.25" style="268" customWidth="1"/>
    <col min="8253" max="8253" width="7" style="268" customWidth="1"/>
    <col min="8254" max="8258" width="2.375" style="268" customWidth="1"/>
    <col min="8259" max="8259" width="1.5" style="268" customWidth="1"/>
    <col min="8260" max="8260" width="0.125" style="268" customWidth="1"/>
    <col min="8261" max="8261" width="5" style="268" customWidth="1"/>
    <col min="8262" max="8308" width="2.375" style="268" customWidth="1"/>
    <col min="8309" max="8448" width="9" style="268"/>
    <col min="8449" max="8455" width="2.625" style="268" customWidth="1"/>
    <col min="8456" max="8456" width="1.75" style="268" customWidth="1"/>
    <col min="8457" max="8466" width="2.625" style="268" customWidth="1"/>
    <col min="8467" max="8467" width="2.5" style="268" customWidth="1"/>
    <col min="8468" max="8473" width="2.625" style="268" customWidth="1"/>
    <col min="8474" max="8474" width="2.75" style="268" customWidth="1"/>
    <col min="8475" max="8480" width="2.625" style="268" customWidth="1"/>
    <col min="8481" max="8481" width="2.375" style="268" customWidth="1"/>
    <col min="8482" max="8483" width="2.625" style="268" customWidth="1"/>
    <col min="8484" max="8484" width="2.75" style="268" customWidth="1"/>
    <col min="8485" max="8489" width="2.625" style="268" customWidth="1"/>
    <col min="8490" max="8490" width="5.25" style="268" customWidth="1"/>
    <col min="8491" max="8496" width="2.625" style="268" customWidth="1"/>
    <col min="8497" max="8497" width="2.5" style="268" customWidth="1"/>
    <col min="8498" max="8502" width="2.625" style="268" customWidth="1"/>
    <col min="8503" max="8503" width="1.5" style="268" customWidth="1"/>
    <col min="8504" max="8506" width="2.625" style="268" customWidth="1"/>
    <col min="8507" max="8507" width="3.125" style="268" customWidth="1"/>
    <col min="8508" max="8508" width="3.25" style="268" customWidth="1"/>
    <col min="8509" max="8509" width="7" style="268" customWidth="1"/>
    <col min="8510" max="8514" width="2.375" style="268" customWidth="1"/>
    <col min="8515" max="8515" width="1.5" style="268" customWidth="1"/>
    <col min="8516" max="8516" width="0.125" style="268" customWidth="1"/>
    <col min="8517" max="8517" width="5" style="268" customWidth="1"/>
    <col min="8518" max="8564" width="2.375" style="268" customWidth="1"/>
    <col min="8565" max="8704" width="9" style="268"/>
    <col min="8705" max="8711" width="2.625" style="268" customWidth="1"/>
    <col min="8712" max="8712" width="1.75" style="268" customWidth="1"/>
    <col min="8713" max="8722" width="2.625" style="268" customWidth="1"/>
    <col min="8723" max="8723" width="2.5" style="268" customWidth="1"/>
    <col min="8724" max="8729" width="2.625" style="268" customWidth="1"/>
    <col min="8730" max="8730" width="2.75" style="268" customWidth="1"/>
    <col min="8731" max="8736" width="2.625" style="268" customWidth="1"/>
    <col min="8737" max="8737" width="2.375" style="268" customWidth="1"/>
    <col min="8738" max="8739" width="2.625" style="268" customWidth="1"/>
    <col min="8740" max="8740" width="2.75" style="268" customWidth="1"/>
    <col min="8741" max="8745" width="2.625" style="268" customWidth="1"/>
    <col min="8746" max="8746" width="5.25" style="268" customWidth="1"/>
    <col min="8747" max="8752" width="2.625" style="268" customWidth="1"/>
    <col min="8753" max="8753" width="2.5" style="268" customWidth="1"/>
    <col min="8754" max="8758" width="2.625" style="268" customWidth="1"/>
    <col min="8759" max="8759" width="1.5" style="268" customWidth="1"/>
    <col min="8760" max="8762" width="2.625" style="268" customWidth="1"/>
    <col min="8763" max="8763" width="3.125" style="268" customWidth="1"/>
    <col min="8764" max="8764" width="3.25" style="268" customWidth="1"/>
    <col min="8765" max="8765" width="7" style="268" customWidth="1"/>
    <col min="8766" max="8770" width="2.375" style="268" customWidth="1"/>
    <col min="8771" max="8771" width="1.5" style="268" customWidth="1"/>
    <col min="8772" max="8772" width="0.125" style="268" customWidth="1"/>
    <col min="8773" max="8773" width="5" style="268" customWidth="1"/>
    <col min="8774" max="8820" width="2.375" style="268" customWidth="1"/>
    <col min="8821" max="8960" width="9" style="268"/>
    <col min="8961" max="8967" width="2.625" style="268" customWidth="1"/>
    <col min="8968" max="8968" width="1.75" style="268" customWidth="1"/>
    <col min="8969" max="8978" width="2.625" style="268" customWidth="1"/>
    <col min="8979" max="8979" width="2.5" style="268" customWidth="1"/>
    <col min="8980" max="8985" width="2.625" style="268" customWidth="1"/>
    <col min="8986" max="8986" width="2.75" style="268" customWidth="1"/>
    <col min="8987" max="8992" width="2.625" style="268" customWidth="1"/>
    <col min="8993" max="8993" width="2.375" style="268" customWidth="1"/>
    <col min="8994" max="8995" width="2.625" style="268" customWidth="1"/>
    <col min="8996" max="8996" width="2.75" style="268" customWidth="1"/>
    <col min="8997" max="9001" width="2.625" style="268" customWidth="1"/>
    <col min="9002" max="9002" width="5.25" style="268" customWidth="1"/>
    <col min="9003" max="9008" width="2.625" style="268" customWidth="1"/>
    <col min="9009" max="9009" width="2.5" style="268" customWidth="1"/>
    <col min="9010" max="9014" width="2.625" style="268" customWidth="1"/>
    <col min="9015" max="9015" width="1.5" style="268" customWidth="1"/>
    <col min="9016" max="9018" width="2.625" style="268" customWidth="1"/>
    <col min="9019" max="9019" width="3.125" style="268" customWidth="1"/>
    <col min="9020" max="9020" width="3.25" style="268" customWidth="1"/>
    <col min="9021" max="9021" width="7" style="268" customWidth="1"/>
    <col min="9022" max="9026" width="2.375" style="268" customWidth="1"/>
    <col min="9027" max="9027" width="1.5" style="268" customWidth="1"/>
    <col min="9028" max="9028" width="0.125" style="268" customWidth="1"/>
    <col min="9029" max="9029" width="5" style="268" customWidth="1"/>
    <col min="9030" max="9076" width="2.375" style="268" customWidth="1"/>
    <col min="9077" max="9216" width="9" style="268"/>
    <col min="9217" max="9223" width="2.625" style="268" customWidth="1"/>
    <col min="9224" max="9224" width="1.75" style="268" customWidth="1"/>
    <col min="9225" max="9234" width="2.625" style="268" customWidth="1"/>
    <col min="9235" max="9235" width="2.5" style="268" customWidth="1"/>
    <col min="9236" max="9241" width="2.625" style="268" customWidth="1"/>
    <col min="9242" max="9242" width="2.75" style="268" customWidth="1"/>
    <col min="9243" max="9248" width="2.625" style="268" customWidth="1"/>
    <col min="9249" max="9249" width="2.375" style="268" customWidth="1"/>
    <col min="9250" max="9251" width="2.625" style="268" customWidth="1"/>
    <col min="9252" max="9252" width="2.75" style="268" customWidth="1"/>
    <col min="9253" max="9257" width="2.625" style="268" customWidth="1"/>
    <col min="9258" max="9258" width="5.25" style="268" customWidth="1"/>
    <col min="9259" max="9264" width="2.625" style="268" customWidth="1"/>
    <col min="9265" max="9265" width="2.5" style="268" customWidth="1"/>
    <col min="9266" max="9270" width="2.625" style="268" customWidth="1"/>
    <col min="9271" max="9271" width="1.5" style="268" customWidth="1"/>
    <col min="9272" max="9274" width="2.625" style="268" customWidth="1"/>
    <col min="9275" max="9275" width="3.125" style="268" customWidth="1"/>
    <col min="9276" max="9276" width="3.25" style="268" customWidth="1"/>
    <col min="9277" max="9277" width="7" style="268" customWidth="1"/>
    <col min="9278" max="9282" width="2.375" style="268" customWidth="1"/>
    <col min="9283" max="9283" width="1.5" style="268" customWidth="1"/>
    <col min="9284" max="9284" width="0.125" style="268" customWidth="1"/>
    <col min="9285" max="9285" width="5" style="268" customWidth="1"/>
    <col min="9286" max="9332" width="2.375" style="268" customWidth="1"/>
    <col min="9333" max="9472" width="9" style="268"/>
    <col min="9473" max="9479" width="2.625" style="268" customWidth="1"/>
    <col min="9480" max="9480" width="1.75" style="268" customWidth="1"/>
    <col min="9481" max="9490" width="2.625" style="268" customWidth="1"/>
    <col min="9491" max="9491" width="2.5" style="268" customWidth="1"/>
    <col min="9492" max="9497" width="2.625" style="268" customWidth="1"/>
    <col min="9498" max="9498" width="2.75" style="268" customWidth="1"/>
    <col min="9499" max="9504" width="2.625" style="268" customWidth="1"/>
    <col min="9505" max="9505" width="2.375" style="268" customWidth="1"/>
    <col min="9506" max="9507" width="2.625" style="268" customWidth="1"/>
    <col min="9508" max="9508" width="2.75" style="268" customWidth="1"/>
    <col min="9509" max="9513" width="2.625" style="268" customWidth="1"/>
    <col min="9514" max="9514" width="5.25" style="268" customWidth="1"/>
    <col min="9515" max="9520" width="2.625" style="268" customWidth="1"/>
    <col min="9521" max="9521" width="2.5" style="268" customWidth="1"/>
    <col min="9522" max="9526" width="2.625" style="268" customWidth="1"/>
    <col min="9527" max="9527" width="1.5" style="268" customWidth="1"/>
    <col min="9528" max="9530" width="2.625" style="268" customWidth="1"/>
    <col min="9531" max="9531" width="3.125" style="268" customWidth="1"/>
    <col min="9532" max="9532" width="3.25" style="268" customWidth="1"/>
    <col min="9533" max="9533" width="7" style="268" customWidth="1"/>
    <col min="9534" max="9538" width="2.375" style="268" customWidth="1"/>
    <col min="9539" max="9539" width="1.5" style="268" customWidth="1"/>
    <col min="9540" max="9540" width="0.125" style="268" customWidth="1"/>
    <col min="9541" max="9541" width="5" style="268" customWidth="1"/>
    <col min="9542" max="9588" width="2.375" style="268" customWidth="1"/>
    <col min="9589" max="9728" width="9" style="268"/>
    <col min="9729" max="9735" width="2.625" style="268" customWidth="1"/>
    <col min="9736" max="9736" width="1.75" style="268" customWidth="1"/>
    <col min="9737" max="9746" width="2.625" style="268" customWidth="1"/>
    <col min="9747" max="9747" width="2.5" style="268" customWidth="1"/>
    <col min="9748" max="9753" width="2.625" style="268" customWidth="1"/>
    <col min="9754" max="9754" width="2.75" style="268" customWidth="1"/>
    <col min="9755" max="9760" width="2.625" style="268" customWidth="1"/>
    <col min="9761" max="9761" width="2.375" style="268" customWidth="1"/>
    <col min="9762" max="9763" width="2.625" style="268" customWidth="1"/>
    <col min="9764" max="9764" width="2.75" style="268" customWidth="1"/>
    <col min="9765" max="9769" width="2.625" style="268" customWidth="1"/>
    <col min="9770" max="9770" width="5.25" style="268" customWidth="1"/>
    <col min="9771" max="9776" width="2.625" style="268" customWidth="1"/>
    <col min="9777" max="9777" width="2.5" style="268" customWidth="1"/>
    <col min="9778" max="9782" width="2.625" style="268" customWidth="1"/>
    <col min="9783" max="9783" width="1.5" style="268" customWidth="1"/>
    <col min="9784" max="9786" width="2.625" style="268" customWidth="1"/>
    <col min="9787" max="9787" width="3.125" style="268" customWidth="1"/>
    <col min="9788" max="9788" width="3.25" style="268" customWidth="1"/>
    <col min="9789" max="9789" width="7" style="268" customWidth="1"/>
    <col min="9790" max="9794" width="2.375" style="268" customWidth="1"/>
    <col min="9795" max="9795" width="1.5" style="268" customWidth="1"/>
    <col min="9796" max="9796" width="0.125" style="268" customWidth="1"/>
    <col min="9797" max="9797" width="5" style="268" customWidth="1"/>
    <col min="9798" max="9844" width="2.375" style="268" customWidth="1"/>
    <col min="9845" max="9984" width="9" style="268"/>
    <col min="9985" max="9991" width="2.625" style="268" customWidth="1"/>
    <col min="9992" max="9992" width="1.75" style="268" customWidth="1"/>
    <col min="9993" max="10002" width="2.625" style="268" customWidth="1"/>
    <col min="10003" max="10003" width="2.5" style="268" customWidth="1"/>
    <col min="10004" max="10009" width="2.625" style="268" customWidth="1"/>
    <col min="10010" max="10010" width="2.75" style="268" customWidth="1"/>
    <col min="10011" max="10016" width="2.625" style="268" customWidth="1"/>
    <col min="10017" max="10017" width="2.375" style="268" customWidth="1"/>
    <col min="10018" max="10019" width="2.625" style="268" customWidth="1"/>
    <col min="10020" max="10020" width="2.75" style="268" customWidth="1"/>
    <col min="10021" max="10025" width="2.625" style="268" customWidth="1"/>
    <col min="10026" max="10026" width="5.25" style="268" customWidth="1"/>
    <col min="10027" max="10032" width="2.625" style="268" customWidth="1"/>
    <col min="10033" max="10033" width="2.5" style="268" customWidth="1"/>
    <col min="10034" max="10038" width="2.625" style="268" customWidth="1"/>
    <col min="10039" max="10039" width="1.5" style="268" customWidth="1"/>
    <col min="10040" max="10042" width="2.625" style="268" customWidth="1"/>
    <col min="10043" max="10043" width="3.125" style="268" customWidth="1"/>
    <col min="10044" max="10044" width="3.25" style="268" customWidth="1"/>
    <col min="10045" max="10045" width="7" style="268" customWidth="1"/>
    <col min="10046" max="10050" width="2.375" style="268" customWidth="1"/>
    <col min="10051" max="10051" width="1.5" style="268" customWidth="1"/>
    <col min="10052" max="10052" width="0.125" style="268" customWidth="1"/>
    <col min="10053" max="10053" width="5" style="268" customWidth="1"/>
    <col min="10054" max="10100" width="2.375" style="268" customWidth="1"/>
    <col min="10101" max="10240" width="9" style="268"/>
    <col min="10241" max="10247" width="2.625" style="268" customWidth="1"/>
    <col min="10248" max="10248" width="1.75" style="268" customWidth="1"/>
    <col min="10249" max="10258" width="2.625" style="268" customWidth="1"/>
    <col min="10259" max="10259" width="2.5" style="268" customWidth="1"/>
    <col min="10260" max="10265" width="2.625" style="268" customWidth="1"/>
    <col min="10266" max="10266" width="2.75" style="268" customWidth="1"/>
    <col min="10267" max="10272" width="2.625" style="268" customWidth="1"/>
    <col min="10273" max="10273" width="2.375" style="268" customWidth="1"/>
    <col min="10274" max="10275" width="2.625" style="268" customWidth="1"/>
    <col min="10276" max="10276" width="2.75" style="268" customWidth="1"/>
    <col min="10277" max="10281" width="2.625" style="268" customWidth="1"/>
    <col min="10282" max="10282" width="5.25" style="268" customWidth="1"/>
    <col min="10283" max="10288" width="2.625" style="268" customWidth="1"/>
    <col min="10289" max="10289" width="2.5" style="268" customWidth="1"/>
    <col min="10290" max="10294" width="2.625" style="268" customWidth="1"/>
    <col min="10295" max="10295" width="1.5" style="268" customWidth="1"/>
    <col min="10296" max="10298" width="2.625" style="268" customWidth="1"/>
    <col min="10299" max="10299" width="3.125" style="268" customWidth="1"/>
    <col min="10300" max="10300" width="3.25" style="268" customWidth="1"/>
    <col min="10301" max="10301" width="7" style="268" customWidth="1"/>
    <col min="10302" max="10306" width="2.375" style="268" customWidth="1"/>
    <col min="10307" max="10307" width="1.5" style="268" customWidth="1"/>
    <col min="10308" max="10308" width="0.125" style="268" customWidth="1"/>
    <col min="10309" max="10309" width="5" style="268" customWidth="1"/>
    <col min="10310" max="10356" width="2.375" style="268" customWidth="1"/>
    <col min="10357" max="10496" width="9" style="268"/>
    <col min="10497" max="10503" width="2.625" style="268" customWidth="1"/>
    <col min="10504" max="10504" width="1.75" style="268" customWidth="1"/>
    <col min="10505" max="10514" width="2.625" style="268" customWidth="1"/>
    <col min="10515" max="10515" width="2.5" style="268" customWidth="1"/>
    <col min="10516" max="10521" width="2.625" style="268" customWidth="1"/>
    <col min="10522" max="10522" width="2.75" style="268" customWidth="1"/>
    <col min="10523" max="10528" width="2.625" style="268" customWidth="1"/>
    <col min="10529" max="10529" width="2.375" style="268" customWidth="1"/>
    <col min="10530" max="10531" width="2.625" style="268" customWidth="1"/>
    <col min="10532" max="10532" width="2.75" style="268" customWidth="1"/>
    <col min="10533" max="10537" width="2.625" style="268" customWidth="1"/>
    <col min="10538" max="10538" width="5.25" style="268" customWidth="1"/>
    <col min="10539" max="10544" width="2.625" style="268" customWidth="1"/>
    <col min="10545" max="10545" width="2.5" style="268" customWidth="1"/>
    <col min="10546" max="10550" width="2.625" style="268" customWidth="1"/>
    <col min="10551" max="10551" width="1.5" style="268" customWidth="1"/>
    <col min="10552" max="10554" width="2.625" style="268" customWidth="1"/>
    <col min="10555" max="10555" width="3.125" style="268" customWidth="1"/>
    <col min="10556" max="10556" width="3.25" style="268" customWidth="1"/>
    <col min="10557" max="10557" width="7" style="268" customWidth="1"/>
    <col min="10558" max="10562" width="2.375" style="268" customWidth="1"/>
    <col min="10563" max="10563" width="1.5" style="268" customWidth="1"/>
    <col min="10564" max="10564" width="0.125" style="268" customWidth="1"/>
    <col min="10565" max="10565" width="5" style="268" customWidth="1"/>
    <col min="10566" max="10612" width="2.375" style="268" customWidth="1"/>
    <col min="10613" max="10752" width="9" style="268"/>
    <col min="10753" max="10759" width="2.625" style="268" customWidth="1"/>
    <col min="10760" max="10760" width="1.75" style="268" customWidth="1"/>
    <col min="10761" max="10770" width="2.625" style="268" customWidth="1"/>
    <col min="10771" max="10771" width="2.5" style="268" customWidth="1"/>
    <col min="10772" max="10777" width="2.625" style="268" customWidth="1"/>
    <col min="10778" max="10778" width="2.75" style="268" customWidth="1"/>
    <col min="10779" max="10784" width="2.625" style="268" customWidth="1"/>
    <col min="10785" max="10785" width="2.375" style="268" customWidth="1"/>
    <col min="10786" max="10787" width="2.625" style="268" customWidth="1"/>
    <col min="10788" max="10788" width="2.75" style="268" customWidth="1"/>
    <col min="10789" max="10793" width="2.625" style="268" customWidth="1"/>
    <col min="10794" max="10794" width="5.25" style="268" customWidth="1"/>
    <col min="10795" max="10800" width="2.625" style="268" customWidth="1"/>
    <col min="10801" max="10801" width="2.5" style="268" customWidth="1"/>
    <col min="10802" max="10806" width="2.625" style="268" customWidth="1"/>
    <col min="10807" max="10807" width="1.5" style="268" customWidth="1"/>
    <col min="10808" max="10810" width="2.625" style="268" customWidth="1"/>
    <col min="10811" max="10811" width="3.125" style="268" customWidth="1"/>
    <col min="10812" max="10812" width="3.25" style="268" customWidth="1"/>
    <col min="10813" max="10813" width="7" style="268" customWidth="1"/>
    <col min="10814" max="10818" width="2.375" style="268" customWidth="1"/>
    <col min="10819" max="10819" width="1.5" style="268" customWidth="1"/>
    <col min="10820" max="10820" width="0.125" style="268" customWidth="1"/>
    <col min="10821" max="10821" width="5" style="268" customWidth="1"/>
    <col min="10822" max="10868" width="2.375" style="268" customWidth="1"/>
    <col min="10869" max="11008" width="9" style="268"/>
    <col min="11009" max="11015" width="2.625" style="268" customWidth="1"/>
    <col min="11016" max="11016" width="1.75" style="268" customWidth="1"/>
    <col min="11017" max="11026" width="2.625" style="268" customWidth="1"/>
    <col min="11027" max="11027" width="2.5" style="268" customWidth="1"/>
    <col min="11028" max="11033" width="2.625" style="268" customWidth="1"/>
    <col min="11034" max="11034" width="2.75" style="268" customWidth="1"/>
    <col min="11035" max="11040" width="2.625" style="268" customWidth="1"/>
    <col min="11041" max="11041" width="2.375" style="268" customWidth="1"/>
    <col min="11042" max="11043" width="2.625" style="268" customWidth="1"/>
    <col min="11044" max="11044" width="2.75" style="268" customWidth="1"/>
    <col min="11045" max="11049" width="2.625" style="268" customWidth="1"/>
    <col min="11050" max="11050" width="5.25" style="268" customWidth="1"/>
    <col min="11051" max="11056" width="2.625" style="268" customWidth="1"/>
    <col min="11057" max="11057" width="2.5" style="268" customWidth="1"/>
    <col min="11058" max="11062" width="2.625" style="268" customWidth="1"/>
    <col min="11063" max="11063" width="1.5" style="268" customWidth="1"/>
    <col min="11064" max="11066" width="2.625" style="268" customWidth="1"/>
    <col min="11067" max="11067" width="3.125" style="268" customWidth="1"/>
    <col min="11068" max="11068" width="3.25" style="268" customWidth="1"/>
    <col min="11069" max="11069" width="7" style="268" customWidth="1"/>
    <col min="11070" max="11074" width="2.375" style="268" customWidth="1"/>
    <col min="11075" max="11075" width="1.5" style="268" customWidth="1"/>
    <col min="11076" max="11076" width="0.125" style="268" customWidth="1"/>
    <col min="11077" max="11077" width="5" style="268" customWidth="1"/>
    <col min="11078" max="11124" width="2.375" style="268" customWidth="1"/>
    <col min="11125" max="11264" width="9" style="268"/>
    <col min="11265" max="11271" width="2.625" style="268" customWidth="1"/>
    <col min="11272" max="11272" width="1.75" style="268" customWidth="1"/>
    <col min="11273" max="11282" width="2.625" style="268" customWidth="1"/>
    <col min="11283" max="11283" width="2.5" style="268" customWidth="1"/>
    <col min="11284" max="11289" width="2.625" style="268" customWidth="1"/>
    <col min="11290" max="11290" width="2.75" style="268" customWidth="1"/>
    <col min="11291" max="11296" width="2.625" style="268" customWidth="1"/>
    <col min="11297" max="11297" width="2.375" style="268" customWidth="1"/>
    <col min="11298" max="11299" width="2.625" style="268" customWidth="1"/>
    <col min="11300" max="11300" width="2.75" style="268" customWidth="1"/>
    <col min="11301" max="11305" width="2.625" style="268" customWidth="1"/>
    <col min="11306" max="11306" width="5.25" style="268" customWidth="1"/>
    <col min="11307" max="11312" width="2.625" style="268" customWidth="1"/>
    <col min="11313" max="11313" width="2.5" style="268" customWidth="1"/>
    <col min="11314" max="11318" width="2.625" style="268" customWidth="1"/>
    <col min="11319" max="11319" width="1.5" style="268" customWidth="1"/>
    <col min="11320" max="11322" width="2.625" style="268" customWidth="1"/>
    <col min="11323" max="11323" width="3.125" style="268" customWidth="1"/>
    <col min="11324" max="11324" width="3.25" style="268" customWidth="1"/>
    <col min="11325" max="11325" width="7" style="268" customWidth="1"/>
    <col min="11326" max="11330" width="2.375" style="268" customWidth="1"/>
    <col min="11331" max="11331" width="1.5" style="268" customWidth="1"/>
    <col min="11332" max="11332" width="0.125" style="268" customWidth="1"/>
    <col min="11333" max="11333" width="5" style="268" customWidth="1"/>
    <col min="11334" max="11380" width="2.375" style="268" customWidth="1"/>
    <col min="11381" max="11520" width="9" style="268"/>
    <col min="11521" max="11527" width="2.625" style="268" customWidth="1"/>
    <col min="11528" max="11528" width="1.75" style="268" customWidth="1"/>
    <col min="11529" max="11538" width="2.625" style="268" customWidth="1"/>
    <col min="11539" max="11539" width="2.5" style="268" customWidth="1"/>
    <col min="11540" max="11545" width="2.625" style="268" customWidth="1"/>
    <col min="11546" max="11546" width="2.75" style="268" customWidth="1"/>
    <col min="11547" max="11552" width="2.625" style="268" customWidth="1"/>
    <col min="11553" max="11553" width="2.375" style="268" customWidth="1"/>
    <col min="11554" max="11555" width="2.625" style="268" customWidth="1"/>
    <col min="11556" max="11556" width="2.75" style="268" customWidth="1"/>
    <col min="11557" max="11561" width="2.625" style="268" customWidth="1"/>
    <col min="11562" max="11562" width="5.25" style="268" customWidth="1"/>
    <col min="11563" max="11568" width="2.625" style="268" customWidth="1"/>
    <col min="11569" max="11569" width="2.5" style="268" customWidth="1"/>
    <col min="11570" max="11574" width="2.625" style="268" customWidth="1"/>
    <col min="11575" max="11575" width="1.5" style="268" customWidth="1"/>
    <col min="11576" max="11578" width="2.625" style="268" customWidth="1"/>
    <col min="11579" max="11579" width="3.125" style="268" customWidth="1"/>
    <col min="11580" max="11580" width="3.25" style="268" customWidth="1"/>
    <col min="11581" max="11581" width="7" style="268" customWidth="1"/>
    <col min="11582" max="11586" width="2.375" style="268" customWidth="1"/>
    <col min="11587" max="11587" width="1.5" style="268" customWidth="1"/>
    <col min="11588" max="11588" width="0.125" style="268" customWidth="1"/>
    <col min="11589" max="11589" width="5" style="268" customWidth="1"/>
    <col min="11590" max="11636" width="2.375" style="268" customWidth="1"/>
    <col min="11637" max="11776" width="9" style="268"/>
    <col min="11777" max="11783" width="2.625" style="268" customWidth="1"/>
    <col min="11784" max="11784" width="1.75" style="268" customWidth="1"/>
    <col min="11785" max="11794" width="2.625" style="268" customWidth="1"/>
    <col min="11795" max="11795" width="2.5" style="268" customWidth="1"/>
    <col min="11796" max="11801" width="2.625" style="268" customWidth="1"/>
    <col min="11802" max="11802" width="2.75" style="268" customWidth="1"/>
    <col min="11803" max="11808" width="2.625" style="268" customWidth="1"/>
    <col min="11809" max="11809" width="2.375" style="268" customWidth="1"/>
    <col min="11810" max="11811" width="2.625" style="268" customWidth="1"/>
    <col min="11812" max="11812" width="2.75" style="268" customWidth="1"/>
    <col min="11813" max="11817" width="2.625" style="268" customWidth="1"/>
    <col min="11818" max="11818" width="5.25" style="268" customWidth="1"/>
    <col min="11819" max="11824" width="2.625" style="268" customWidth="1"/>
    <col min="11825" max="11825" width="2.5" style="268" customWidth="1"/>
    <col min="11826" max="11830" width="2.625" style="268" customWidth="1"/>
    <col min="11831" max="11831" width="1.5" style="268" customWidth="1"/>
    <col min="11832" max="11834" width="2.625" style="268" customWidth="1"/>
    <col min="11835" max="11835" width="3.125" style="268" customWidth="1"/>
    <col min="11836" max="11836" width="3.25" style="268" customWidth="1"/>
    <col min="11837" max="11837" width="7" style="268" customWidth="1"/>
    <col min="11838" max="11842" width="2.375" style="268" customWidth="1"/>
    <col min="11843" max="11843" width="1.5" style="268" customWidth="1"/>
    <col min="11844" max="11844" width="0.125" style="268" customWidth="1"/>
    <col min="11845" max="11845" width="5" style="268" customWidth="1"/>
    <col min="11846" max="11892" width="2.375" style="268" customWidth="1"/>
    <col min="11893" max="12032" width="9" style="268"/>
    <col min="12033" max="12039" width="2.625" style="268" customWidth="1"/>
    <col min="12040" max="12040" width="1.75" style="268" customWidth="1"/>
    <col min="12041" max="12050" width="2.625" style="268" customWidth="1"/>
    <col min="12051" max="12051" width="2.5" style="268" customWidth="1"/>
    <col min="12052" max="12057" width="2.625" style="268" customWidth="1"/>
    <col min="12058" max="12058" width="2.75" style="268" customWidth="1"/>
    <col min="12059" max="12064" width="2.625" style="268" customWidth="1"/>
    <col min="12065" max="12065" width="2.375" style="268" customWidth="1"/>
    <col min="12066" max="12067" width="2.625" style="268" customWidth="1"/>
    <col min="12068" max="12068" width="2.75" style="268" customWidth="1"/>
    <col min="12069" max="12073" width="2.625" style="268" customWidth="1"/>
    <col min="12074" max="12074" width="5.25" style="268" customWidth="1"/>
    <col min="12075" max="12080" width="2.625" style="268" customWidth="1"/>
    <col min="12081" max="12081" width="2.5" style="268" customWidth="1"/>
    <col min="12082" max="12086" width="2.625" style="268" customWidth="1"/>
    <col min="12087" max="12087" width="1.5" style="268" customWidth="1"/>
    <col min="12088" max="12090" width="2.625" style="268" customWidth="1"/>
    <col min="12091" max="12091" width="3.125" style="268" customWidth="1"/>
    <col min="12092" max="12092" width="3.25" style="268" customWidth="1"/>
    <col min="12093" max="12093" width="7" style="268" customWidth="1"/>
    <col min="12094" max="12098" width="2.375" style="268" customWidth="1"/>
    <col min="12099" max="12099" width="1.5" style="268" customWidth="1"/>
    <col min="12100" max="12100" width="0.125" style="268" customWidth="1"/>
    <col min="12101" max="12101" width="5" style="268" customWidth="1"/>
    <col min="12102" max="12148" width="2.375" style="268" customWidth="1"/>
    <col min="12149" max="12288" width="9" style="268"/>
    <col min="12289" max="12295" width="2.625" style="268" customWidth="1"/>
    <col min="12296" max="12296" width="1.75" style="268" customWidth="1"/>
    <col min="12297" max="12306" width="2.625" style="268" customWidth="1"/>
    <col min="12307" max="12307" width="2.5" style="268" customWidth="1"/>
    <col min="12308" max="12313" width="2.625" style="268" customWidth="1"/>
    <col min="12314" max="12314" width="2.75" style="268" customWidth="1"/>
    <col min="12315" max="12320" width="2.625" style="268" customWidth="1"/>
    <col min="12321" max="12321" width="2.375" style="268" customWidth="1"/>
    <col min="12322" max="12323" width="2.625" style="268" customWidth="1"/>
    <col min="12324" max="12324" width="2.75" style="268" customWidth="1"/>
    <col min="12325" max="12329" width="2.625" style="268" customWidth="1"/>
    <col min="12330" max="12330" width="5.25" style="268" customWidth="1"/>
    <col min="12331" max="12336" width="2.625" style="268" customWidth="1"/>
    <col min="12337" max="12337" width="2.5" style="268" customWidth="1"/>
    <col min="12338" max="12342" width="2.625" style="268" customWidth="1"/>
    <col min="12343" max="12343" width="1.5" style="268" customWidth="1"/>
    <col min="12344" max="12346" width="2.625" style="268" customWidth="1"/>
    <col min="12347" max="12347" width="3.125" style="268" customWidth="1"/>
    <col min="12348" max="12348" width="3.25" style="268" customWidth="1"/>
    <col min="12349" max="12349" width="7" style="268" customWidth="1"/>
    <col min="12350" max="12354" width="2.375" style="268" customWidth="1"/>
    <col min="12355" max="12355" width="1.5" style="268" customWidth="1"/>
    <col min="12356" max="12356" width="0.125" style="268" customWidth="1"/>
    <col min="12357" max="12357" width="5" style="268" customWidth="1"/>
    <col min="12358" max="12404" width="2.375" style="268" customWidth="1"/>
    <col min="12405" max="12544" width="9" style="268"/>
    <col min="12545" max="12551" width="2.625" style="268" customWidth="1"/>
    <col min="12552" max="12552" width="1.75" style="268" customWidth="1"/>
    <col min="12553" max="12562" width="2.625" style="268" customWidth="1"/>
    <col min="12563" max="12563" width="2.5" style="268" customWidth="1"/>
    <col min="12564" max="12569" width="2.625" style="268" customWidth="1"/>
    <col min="12570" max="12570" width="2.75" style="268" customWidth="1"/>
    <col min="12571" max="12576" width="2.625" style="268" customWidth="1"/>
    <col min="12577" max="12577" width="2.375" style="268" customWidth="1"/>
    <col min="12578" max="12579" width="2.625" style="268" customWidth="1"/>
    <col min="12580" max="12580" width="2.75" style="268" customWidth="1"/>
    <col min="12581" max="12585" width="2.625" style="268" customWidth="1"/>
    <col min="12586" max="12586" width="5.25" style="268" customWidth="1"/>
    <col min="12587" max="12592" width="2.625" style="268" customWidth="1"/>
    <col min="12593" max="12593" width="2.5" style="268" customWidth="1"/>
    <col min="12594" max="12598" width="2.625" style="268" customWidth="1"/>
    <col min="12599" max="12599" width="1.5" style="268" customWidth="1"/>
    <col min="12600" max="12602" width="2.625" style="268" customWidth="1"/>
    <col min="12603" max="12603" width="3.125" style="268" customWidth="1"/>
    <col min="12604" max="12604" width="3.25" style="268" customWidth="1"/>
    <col min="12605" max="12605" width="7" style="268" customWidth="1"/>
    <col min="12606" max="12610" width="2.375" style="268" customWidth="1"/>
    <col min="12611" max="12611" width="1.5" style="268" customWidth="1"/>
    <col min="12612" max="12612" width="0.125" style="268" customWidth="1"/>
    <col min="12613" max="12613" width="5" style="268" customWidth="1"/>
    <col min="12614" max="12660" width="2.375" style="268" customWidth="1"/>
    <col min="12661" max="12800" width="9" style="268"/>
    <col min="12801" max="12807" width="2.625" style="268" customWidth="1"/>
    <col min="12808" max="12808" width="1.75" style="268" customWidth="1"/>
    <col min="12809" max="12818" width="2.625" style="268" customWidth="1"/>
    <col min="12819" max="12819" width="2.5" style="268" customWidth="1"/>
    <col min="12820" max="12825" width="2.625" style="268" customWidth="1"/>
    <col min="12826" max="12826" width="2.75" style="268" customWidth="1"/>
    <col min="12827" max="12832" width="2.625" style="268" customWidth="1"/>
    <col min="12833" max="12833" width="2.375" style="268" customWidth="1"/>
    <col min="12834" max="12835" width="2.625" style="268" customWidth="1"/>
    <col min="12836" max="12836" width="2.75" style="268" customWidth="1"/>
    <col min="12837" max="12841" width="2.625" style="268" customWidth="1"/>
    <col min="12842" max="12842" width="5.25" style="268" customWidth="1"/>
    <col min="12843" max="12848" width="2.625" style="268" customWidth="1"/>
    <col min="12849" max="12849" width="2.5" style="268" customWidth="1"/>
    <col min="12850" max="12854" width="2.625" style="268" customWidth="1"/>
    <col min="12855" max="12855" width="1.5" style="268" customWidth="1"/>
    <col min="12856" max="12858" width="2.625" style="268" customWidth="1"/>
    <col min="12859" max="12859" width="3.125" style="268" customWidth="1"/>
    <col min="12860" max="12860" width="3.25" style="268" customWidth="1"/>
    <col min="12861" max="12861" width="7" style="268" customWidth="1"/>
    <col min="12862" max="12866" width="2.375" style="268" customWidth="1"/>
    <col min="12867" max="12867" width="1.5" style="268" customWidth="1"/>
    <col min="12868" max="12868" width="0.125" style="268" customWidth="1"/>
    <col min="12869" max="12869" width="5" style="268" customWidth="1"/>
    <col min="12870" max="12916" width="2.375" style="268" customWidth="1"/>
    <col min="12917" max="13056" width="9" style="268"/>
    <col min="13057" max="13063" width="2.625" style="268" customWidth="1"/>
    <col min="13064" max="13064" width="1.75" style="268" customWidth="1"/>
    <col min="13065" max="13074" width="2.625" style="268" customWidth="1"/>
    <col min="13075" max="13075" width="2.5" style="268" customWidth="1"/>
    <col min="13076" max="13081" width="2.625" style="268" customWidth="1"/>
    <col min="13082" max="13082" width="2.75" style="268" customWidth="1"/>
    <col min="13083" max="13088" width="2.625" style="268" customWidth="1"/>
    <col min="13089" max="13089" width="2.375" style="268" customWidth="1"/>
    <col min="13090" max="13091" width="2.625" style="268" customWidth="1"/>
    <col min="13092" max="13092" width="2.75" style="268" customWidth="1"/>
    <col min="13093" max="13097" width="2.625" style="268" customWidth="1"/>
    <col min="13098" max="13098" width="5.25" style="268" customWidth="1"/>
    <col min="13099" max="13104" width="2.625" style="268" customWidth="1"/>
    <col min="13105" max="13105" width="2.5" style="268" customWidth="1"/>
    <col min="13106" max="13110" width="2.625" style="268" customWidth="1"/>
    <col min="13111" max="13111" width="1.5" style="268" customWidth="1"/>
    <col min="13112" max="13114" width="2.625" style="268" customWidth="1"/>
    <col min="13115" max="13115" width="3.125" style="268" customWidth="1"/>
    <col min="13116" max="13116" width="3.25" style="268" customWidth="1"/>
    <col min="13117" max="13117" width="7" style="268" customWidth="1"/>
    <col min="13118" max="13122" width="2.375" style="268" customWidth="1"/>
    <col min="13123" max="13123" width="1.5" style="268" customWidth="1"/>
    <col min="13124" max="13124" width="0.125" style="268" customWidth="1"/>
    <col min="13125" max="13125" width="5" style="268" customWidth="1"/>
    <col min="13126" max="13172" width="2.375" style="268" customWidth="1"/>
    <col min="13173" max="13312" width="9" style="268"/>
    <col min="13313" max="13319" width="2.625" style="268" customWidth="1"/>
    <col min="13320" max="13320" width="1.75" style="268" customWidth="1"/>
    <col min="13321" max="13330" width="2.625" style="268" customWidth="1"/>
    <col min="13331" max="13331" width="2.5" style="268" customWidth="1"/>
    <col min="13332" max="13337" width="2.625" style="268" customWidth="1"/>
    <col min="13338" max="13338" width="2.75" style="268" customWidth="1"/>
    <col min="13339" max="13344" width="2.625" style="268" customWidth="1"/>
    <col min="13345" max="13345" width="2.375" style="268" customWidth="1"/>
    <col min="13346" max="13347" width="2.625" style="268" customWidth="1"/>
    <col min="13348" max="13348" width="2.75" style="268" customWidth="1"/>
    <col min="13349" max="13353" width="2.625" style="268" customWidth="1"/>
    <col min="13354" max="13354" width="5.25" style="268" customWidth="1"/>
    <col min="13355" max="13360" width="2.625" style="268" customWidth="1"/>
    <col min="13361" max="13361" width="2.5" style="268" customWidth="1"/>
    <col min="13362" max="13366" width="2.625" style="268" customWidth="1"/>
    <col min="13367" max="13367" width="1.5" style="268" customWidth="1"/>
    <col min="13368" max="13370" width="2.625" style="268" customWidth="1"/>
    <col min="13371" max="13371" width="3.125" style="268" customWidth="1"/>
    <col min="13372" max="13372" width="3.25" style="268" customWidth="1"/>
    <col min="13373" max="13373" width="7" style="268" customWidth="1"/>
    <col min="13374" max="13378" width="2.375" style="268" customWidth="1"/>
    <col min="13379" max="13379" width="1.5" style="268" customWidth="1"/>
    <col min="13380" max="13380" width="0.125" style="268" customWidth="1"/>
    <col min="13381" max="13381" width="5" style="268" customWidth="1"/>
    <col min="13382" max="13428" width="2.375" style="268" customWidth="1"/>
    <col min="13429" max="13568" width="9" style="268"/>
    <col min="13569" max="13575" width="2.625" style="268" customWidth="1"/>
    <col min="13576" max="13576" width="1.75" style="268" customWidth="1"/>
    <col min="13577" max="13586" width="2.625" style="268" customWidth="1"/>
    <col min="13587" max="13587" width="2.5" style="268" customWidth="1"/>
    <col min="13588" max="13593" width="2.625" style="268" customWidth="1"/>
    <col min="13594" max="13594" width="2.75" style="268" customWidth="1"/>
    <col min="13595" max="13600" width="2.625" style="268" customWidth="1"/>
    <col min="13601" max="13601" width="2.375" style="268" customWidth="1"/>
    <col min="13602" max="13603" width="2.625" style="268" customWidth="1"/>
    <col min="13604" max="13604" width="2.75" style="268" customWidth="1"/>
    <col min="13605" max="13609" width="2.625" style="268" customWidth="1"/>
    <col min="13610" max="13610" width="5.25" style="268" customWidth="1"/>
    <col min="13611" max="13616" width="2.625" style="268" customWidth="1"/>
    <col min="13617" max="13617" width="2.5" style="268" customWidth="1"/>
    <col min="13618" max="13622" width="2.625" style="268" customWidth="1"/>
    <col min="13623" max="13623" width="1.5" style="268" customWidth="1"/>
    <col min="13624" max="13626" width="2.625" style="268" customWidth="1"/>
    <col min="13627" max="13627" width="3.125" style="268" customWidth="1"/>
    <col min="13628" max="13628" width="3.25" style="268" customWidth="1"/>
    <col min="13629" max="13629" width="7" style="268" customWidth="1"/>
    <col min="13630" max="13634" width="2.375" style="268" customWidth="1"/>
    <col min="13635" max="13635" width="1.5" style="268" customWidth="1"/>
    <col min="13636" max="13636" width="0.125" style="268" customWidth="1"/>
    <col min="13637" max="13637" width="5" style="268" customWidth="1"/>
    <col min="13638" max="13684" width="2.375" style="268" customWidth="1"/>
    <col min="13685" max="13824" width="9" style="268"/>
    <col min="13825" max="13831" width="2.625" style="268" customWidth="1"/>
    <col min="13832" max="13832" width="1.75" style="268" customWidth="1"/>
    <col min="13833" max="13842" width="2.625" style="268" customWidth="1"/>
    <col min="13843" max="13843" width="2.5" style="268" customWidth="1"/>
    <col min="13844" max="13849" width="2.625" style="268" customWidth="1"/>
    <col min="13850" max="13850" width="2.75" style="268" customWidth="1"/>
    <col min="13851" max="13856" width="2.625" style="268" customWidth="1"/>
    <col min="13857" max="13857" width="2.375" style="268" customWidth="1"/>
    <col min="13858" max="13859" width="2.625" style="268" customWidth="1"/>
    <col min="13860" max="13860" width="2.75" style="268" customWidth="1"/>
    <col min="13861" max="13865" width="2.625" style="268" customWidth="1"/>
    <col min="13866" max="13866" width="5.25" style="268" customWidth="1"/>
    <col min="13867" max="13872" width="2.625" style="268" customWidth="1"/>
    <col min="13873" max="13873" width="2.5" style="268" customWidth="1"/>
    <col min="13874" max="13878" width="2.625" style="268" customWidth="1"/>
    <col min="13879" max="13879" width="1.5" style="268" customWidth="1"/>
    <col min="13880" max="13882" width="2.625" style="268" customWidth="1"/>
    <col min="13883" max="13883" width="3.125" style="268" customWidth="1"/>
    <col min="13884" max="13884" width="3.25" style="268" customWidth="1"/>
    <col min="13885" max="13885" width="7" style="268" customWidth="1"/>
    <col min="13886" max="13890" width="2.375" style="268" customWidth="1"/>
    <col min="13891" max="13891" width="1.5" style="268" customWidth="1"/>
    <col min="13892" max="13892" width="0.125" style="268" customWidth="1"/>
    <col min="13893" max="13893" width="5" style="268" customWidth="1"/>
    <col min="13894" max="13940" width="2.375" style="268" customWidth="1"/>
    <col min="13941" max="14080" width="9" style="268"/>
    <col min="14081" max="14087" width="2.625" style="268" customWidth="1"/>
    <col min="14088" max="14088" width="1.75" style="268" customWidth="1"/>
    <col min="14089" max="14098" width="2.625" style="268" customWidth="1"/>
    <col min="14099" max="14099" width="2.5" style="268" customWidth="1"/>
    <col min="14100" max="14105" width="2.625" style="268" customWidth="1"/>
    <col min="14106" max="14106" width="2.75" style="268" customWidth="1"/>
    <col min="14107" max="14112" width="2.625" style="268" customWidth="1"/>
    <col min="14113" max="14113" width="2.375" style="268" customWidth="1"/>
    <col min="14114" max="14115" width="2.625" style="268" customWidth="1"/>
    <col min="14116" max="14116" width="2.75" style="268" customWidth="1"/>
    <col min="14117" max="14121" width="2.625" style="268" customWidth="1"/>
    <col min="14122" max="14122" width="5.25" style="268" customWidth="1"/>
    <col min="14123" max="14128" width="2.625" style="268" customWidth="1"/>
    <col min="14129" max="14129" width="2.5" style="268" customWidth="1"/>
    <col min="14130" max="14134" width="2.625" style="268" customWidth="1"/>
    <col min="14135" max="14135" width="1.5" style="268" customWidth="1"/>
    <col min="14136" max="14138" width="2.625" style="268" customWidth="1"/>
    <col min="14139" max="14139" width="3.125" style="268" customWidth="1"/>
    <col min="14140" max="14140" width="3.25" style="268" customWidth="1"/>
    <col min="14141" max="14141" width="7" style="268" customWidth="1"/>
    <col min="14142" max="14146" width="2.375" style="268" customWidth="1"/>
    <col min="14147" max="14147" width="1.5" style="268" customWidth="1"/>
    <col min="14148" max="14148" width="0.125" style="268" customWidth="1"/>
    <col min="14149" max="14149" width="5" style="268" customWidth="1"/>
    <col min="14150" max="14196" width="2.375" style="268" customWidth="1"/>
    <col min="14197" max="14336" width="9" style="268"/>
    <col min="14337" max="14343" width="2.625" style="268" customWidth="1"/>
    <col min="14344" max="14344" width="1.75" style="268" customWidth="1"/>
    <col min="14345" max="14354" width="2.625" style="268" customWidth="1"/>
    <col min="14355" max="14355" width="2.5" style="268" customWidth="1"/>
    <col min="14356" max="14361" width="2.625" style="268" customWidth="1"/>
    <col min="14362" max="14362" width="2.75" style="268" customWidth="1"/>
    <col min="14363" max="14368" width="2.625" style="268" customWidth="1"/>
    <col min="14369" max="14369" width="2.375" style="268" customWidth="1"/>
    <col min="14370" max="14371" width="2.625" style="268" customWidth="1"/>
    <col min="14372" max="14372" width="2.75" style="268" customWidth="1"/>
    <col min="14373" max="14377" width="2.625" style="268" customWidth="1"/>
    <col min="14378" max="14378" width="5.25" style="268" customWidth="1"/>
    <col min="14379" max="14384" width="2.625" style="268" customWidth="1"/>
    <col min="14385" max="14385" width="2.5" style="268" customWidth="1"/>
    <col min="14386" max="14390" width="2.625" style="268" customWidth="1"/>
    <col min="14391" max="14391" width="1.5" style="268" customWidth="1"/>
    <col min="14392" max="14394" width="2.625" style="268" customWidth="1"/>
    <col min="14395" max="14395" width="3.125" style="268" customWidth="1"/>
    <col min="14396" max="14396" width="3.25" style="268" customWidth="1"/>
    <col min="14397" max="14397" width="7" style="268" customWidth="1"/>
    <col min="14398" max="14402" width="2.375" style="268" customWidth="1"/>
    <col min="14403" max="14403" width="1.5" style="268" customWidth="1"/>
    <col min="14404" max="14404" width="0.125" style="268" customWidth="1"/>
    <col min="14405" max="14405" width="5" style="268" customWidth="1"/>
    <col min="14406" max="14452" width="2.375" style="268" customWidth="1"/>
    <col min="14453" max="14592" width="9" style="268"/>
    <col min="14593" max="14599" width="2.625" style="268" customWidth="1"/>
    <col min="14600" max="14600" width="1.75" style="268" customWidth="1"/>
    <col min="14601" max="14610" width="2.625" style="268" customWidth="1"/>
    <col min="14611" max="14611" width="2.5" style="268" customWidth="1"/>
    <col min="14612" max="14617" width="2.625" style="268" customWidth="1"/>
    <col min="14618" max="14618" width="2.75" style="268" customWidth="1"/>
    <col min="14619" max="14624" width="2.625" style="268" customWidth="1"/>
    <col min="14625" max="14625" width="2.375" style="268" customWidth="1"/>
    <col min="14626" max="14627" width="2.625" style="268" customWidth="1"/>
    <col min="14628" max="14628" width="2.75" style="268" customWidth="1"/>
    <col min="14629" max="14633" width="2.625" style="268" customWidth="1"/>
    <col min="14634" max="14634" width="5.25" style="268" customWidth="1"/>
    <col min="14635" max="14640" width="2.625" style="268" customWidth="1"/>
    <col min="14641" max="14641" width="2.5" style="268" customWidth="1"/>
    <col min="14642" max="14646" width="2.625" style="268" customWidth="1"/>
    <col min="14647" max="14647" width="1.5" style="268" customWidth="1"/>
    <col min="14648" max="14650" width="2.625" style="268" customWidth="1"/>
    <col min="14651" max="14651" width="3.125" style="268" customWidth="1"/>
    <col min="14652" max="14652" width="3.25" style="268" customWidth="1"/>
    <col min="14653" max="14653" width="7" style="268" customWidth="1"/>
    <col min="14654" max="14658" width="2.375" style="268" customWidth="1"/>
    <col min="14659" max="14659" width="1.5" style="268" customWidth="1"/>
    <col min="14660" max="14660" width="0.125" style="268" customWidth="1"/>
    <col min="14661" max="14661" width="5" style="268" customWidth="1"/>
    <col min="14662" max="14708" width="2.375" style="268" customWidth="1"/>
    <col min="14709" max="14848" width="9" style="268"/>
    <col min="14849" max="14855" width="2.625" style="268" customWidth="1"/>
    <col min="14856" max="14856" width="1.75" style="268" customWidth="1"/>
    <col min="14857" max="14866" width="2.625" style="268" customWidth="1"/>
    <col min="14867" max="14867" width="2.5" style="268" customWidth="1"/>
    <col min="14868" max="14873" width="2.625" style="268" customWidth="1"/>
    <col min="14874" max="14874" width="2.75" style="268" customWidth="1"/>
    <col min="14875" max="14880" width="2.625" style="268" customWidth="1"/>
    <col min="14881" max="14881" width="2.375" style="268" customWidth="1"/>
    <col min="14882" max="14883" width="2.625" style="268" customWidth="1"/>
    <col min="14884" max="14884" width="2.75" style="268" customWidth="1"/>
    <col min="14885" max="14889" width="2.625" style="268" customWidth="1"/>
    <col min="14890" max="14890" width="5.25" style="268" customWidth="1"/>
    <col min="14891" max="14896" width="2.625" style="268" customWidth="1"/>
    <col min="14897" max="14897" width="2.5" style="268" customWidth="1"/>
    <col min="14898" max="14902" width="2.625" style="268" customWidth="1"/>
    <col min="14903" max="14903" width="1.5" style="268" customWidth="1"/>
    <col min="14904" max="14906" width="2.625" style="268" customWidth="1"/>
    <col min="14907" max="14907" width="3.125" style="268" customWidth="1"/>
    <col min="14908" max="14908" width="3.25" style="268" customWidth="1"/>
    <col min="14909" max="14909" width="7" style="268" customWidth="1"/>
    <col min="14910" max="14914" width="2.375" style="268" customWidth="1"/>
    <col min="14915" max="14915" width="1.5" style="268" customWidth="1"/>
    <col min="14916" max="14916" width="0.125" style="268" customWidth="1"/>
    <col min="14917" max="14917" width="5" style="268" customWidth="1"/>
    <col min="14918" max="14964" width="2.375" style="268" customWidth="1"/>
    <col min="14965" max="15104" width="9" style="268"/>
    <col min="15105" max="15111" width="2.625" style="268" customWidth="1"/>
    <col min="15112" max="15112" width="1.75" style="268" customWidth="1"/>
    <col min="15113" max="15122" width="2.625" style="268" customWidth="1"/>
    <col min="15123" max="15123" width="2.5" style="268" customWidth="1"/>
    <col min="15124" max="15129" width="2.625" style="268" customWidth="1"/>
    <col min="15130" max="15130" width="2.75" style="268" customWidth="1"/>
    <col min="15131" max="15136" width="2.625" style="268" customWidth="1"/>
    <col min="15137" max="15137" width="2.375" style="268" customWidth="1"/>
    <col min="15138" max="15139" width="2.625" style="268" customWidth="1"/>
    <col min="15140" max="15140" width="2.75" style="268" customWidth="1"/>
    <col min="15141" max="15145" width="2.625" style="268" customWidth="1"/>
    <col min="15146" max="15146" width="5.25" style="268" customWidth="1"/>
    <col min="15147" max="15152" width="2.625" style="268" customWidth="1"/>
    <col min="15153" max="15153" width="2.5" style="268" customWidth="1"/>
    <col min="15154" max="15158" width="2.625" style="268" customWidth="1"/>
    <col min="15159" max="15159" width="1.5" style="268" customWidth="1"/>
    <col min="15160" max="15162" width="2.625" style="268" customWidth="1"/>
    <col min="15163" max="15163" width="3.125" style="268" customWidth="1"/>
    <col min="15164" max="15164" width="3.25" style="268" customWidth="1"/>
    <col min="15165" max="15165" width="7" style="268" customWidth="1"/>
    <col min="15166" max="15170" width="2.375" style="268" customWidth="1"/>
    <col min="15171" max="15171" width="1.5" style="268" customWidth="1"/>
    <col min="15172" max="15172" width="0.125" style="268" customWidth="1"/>
    <col min="15173" max="15173" width="5" style="268" customWidth="1"/>
    <col min="15174" max="15220" width="2.375" style="268" customWidth="1"/>
    <col min="15221" max="15360" width="9" style="268"/>
    <col min="15361" max="15367" width="2.625" style="268" customWidth="1"/>
    <col min="15368" max="15368" width="1.75" style="268" customWidth="1"/>
    <col min="15369" max="15378" width="2.625" style="268" customWidth="1"/>
    <col min="15379" max="15379" width="2.5" style="268" customWidth="1"/>
    <col min="15380" max="15385" width="2.625" style="268" customWidth="1"/>
    <col min="15386" max="15386" width="2.75" style="268" customWidth="1"/>
    <col min="15387" max="15392" width="2.625" style="268" customWidth="1"/>
    <col min="15393" max="15393" width="2.375" style="268" customWidth="1"/>
    <col min="15394" max="15395" width="2.625" style="268" customWidth="1"/>
    <col min="15396" max="15396" width="2.75" style="268" customWidth="1"/>
    <col min="15397" max="15401" width="2.625" style="268" customWidth="1"/>
    <col min="15402" max="15402" width="5.25" style="268" customWidth="1"/>
    <col min="15403" max="15408" width="2.625" style="268" customWidth="1"/>
    <col min="15409" max="15409" width="2.5" style="268" customWidth="1"/>
    <col min="15410" max="15414" width="2.625" style="268" customWidth="1"/>
    <col min="15415" max="15415" width="1.5" style="268" customWidth="1"/>
    <col min="15416" max="15418" width="2.625" style="268" customWidth="1"/>
    <col min="15419" max="15419" width="3.125" style="268" customWidth="1"/>
    <col min="15420" max="15420" width="3.25" style="268" customWidth="1"/>
    <col min="15421" max="15421" width="7" style="268" customWidth="1"/>
    <col min="15422" max="15426" width="2.375" style="268" customWidth="1"/>
    <col min="15427" max="15427" width="1.5" style="268" customWidth="1"/>
    <col min="15428" max="15428" width="0.125" style="268" customWidth="1"/>
    <col min="15429" max="15429" width="5" style="268" customWidth="1"/>
    <col min="15430" max="15476" width="2.375" style="268" customWidth="1"/>
    <col min="15477" max="15616" width="9" style="268"/>
    <col min="15617" max="15623" width="2.625" style="268" customWidth="1"/>
    <col min="15624" max="15624" width="1.75" style="268" customWidth="1"/>
    <col min="15625" max="15634" width="2.625" style="268" customWidth="1"/>
    <col min="15635" max="15635" width="2.5" style="268" customWidth="1"/>
    <col min="15636" max="15641" width="2.625" style="268" customWidth="1"/>
    <col min="15642" max="15642" width="2.75" style="268" customWidth="1"/>
    <col min="15643" max="15648" width="2.625" style="268" customWidth="1"/>
    <col min="15649" max="15649" width="2.375" style="268" customWidth="1"/>
    <col min="15650" max="15651" width="2.625" style="268" customWidth="1"/>
    <col min="15652" max="15652" width="2.75" style="268" customWidth="1"/>
    <col min="15653" max="15657" width="2.625" style="268" customWidth="1"/>
    <col min="15658" max="15658" width="5.25" style="268" customWidth="1"/>
    <col min="15659" max="15664" width="2.625" style="268" customWidth="1"/>
    <col min="15665" max="15665" width="2.5" style="268" customWidth="1"/>
    <col min="15666" max="15670" width="2.625" style="268" customWidth="1"/>
    <col min="15671" max="15671" width="1.5" style="268" customWidth="1"/>
    <col min="15672" max="15674" width="2.625" style="268" customWidth="1"/>
    <col min="15675" max="15675" width="3.125" style="268" customWidth="1"/>
    <col min="15676" max="15676" width="3.25" style="268" customWidth="1"/>
    <col min="15677" max="15677" width="7" style="268" customWidth="1"/>
    <col min="15678" max="15682" width="2.375" style="268" customWidth="1"/>
    <col min="15683" max="15683" width="1.5" style="268" customWidth="1"/>
    <col min="15684" max="15684" width="0.125" style="268" customWidth="1"/>
    <col min="15685" max="15685" width="5" style="268" customWidth="1"/>
    <col min="15686" max="15732" width="2.375" style="268" customWidth="1"/>
    <col min="15733" max="15872" width="9" style="268"/>
    <col min="15873" max="15879" width="2.625" style="268" customWidth="1"/>
    <col min="15880" max="15880" width="1.75" style="268" customWidth="1"/>
    <col min="15881" max="15890" width="2.625" style="268" customWidth="1"/>
    <col min="15891" max="15891" width="2.5" style="268" customWidth="1"/>
    <col min="15892" max="15897" width="2.625" style="268" customWidth="1"/>
    <col min="15898" max="15898" width="2.75" style="268" customWidth="1"/>
    <col min="15899" max="15904" width="2.625" style="268" customWidth="1"/>
    <col min="15905" max="15905" width="2.375" style="268" customWidth="1"/>
    <col min="15906" max="15907" width="2.625" style="268" customWidth="1"/>
    <col min="15908" max="15908" width="2.75" style="268" customWidth="1"/>
    <col min="15909" max="15913" width="2.625" style="268" customWidth="1"/>
    <col min="15914" max="15914" width="5.25" style="268" customWidth="1"/>
    <col min="15915" max="15920" width="2.625" style="268" customWidth="1"/>
    <col min="15921" max="15921" width="2.5" style="268" customWidth="1"/>
    <col min="15922" max="15926" width="2.625" style="268" customWidth="1"/>
    <col min="15927" max="15927" width="1.5" style="268" customWidth="1"/>
    <col min="15928" max="15930" width="2.625" style="268" customWidth="1"/>
    <col min="15931" max="15931" width="3.125" style="268" customWidth="1"/>
    <col min="15932" max="15932" width="3.25" style="268" customWidth="1"/>
    <col min="15933" max="15933" width="7" style="268" customWidth="1"/>
    <col min="15934" max="15938" width="2.375" style="268" customWidth="1"/>
    <col min="15939" max="15939" width="1.5" style="268" customWidth="1"/>
    <col min="15940" max="15940" width="0.125" style="268" customWidth="1"/>
    <col min="15941" max="15941" width="5" style="268" customWidth="1"/>
    <col min="15942" max="15988" width="2.375" style="268" customWidth="1"/>
    <col min="15989" max="16128" width="9" style="268"/>
    <col min="16129" max="16135" width="2.625" style="268" customWidth="1"/>
    <col min="16136" max="16136" width="1.75" style="268" customWidth="1"/>
    <col min="16137" max="16146" width="2.625" style="268" customWidth="1"/>
    <col min="16147" max="16147" width="2.5" style="268" customWidth="1"/>
    <col min="16148" max="16153" width="2.625" style="268" customWidth="1"/>
    <col min="16154" max="16154" width="2.75" style="268" customWidth="1"/>
    <col min="16155" max="16160" width="2.625" style="268" customWidth="1"/>
    <col min="16161" max="16161" width="2.375" style="268" customWidth="1"/>
    <col min="16162" max="16163" width="2.625" style="268" customWidth="1"/>
    <col min="16164" max="16164" width="2.75" style="268" customWidth="1"/>
    <col min="16165" max="16169" width="2.625" style="268" customWidth="1"/>
    <col min="16170" max="16170" width="5.25" style="268" customWidth="1"/>
    <col min="16171" max="16176" width="2.625" style="268" customWidth="1"/>
    <col min="16177" max="16177" width="2.5" style="268" customWidth="1"/>
    <col min="16178" max="16182" width="2.625" style="268" customWidth="1"/>
    <col min="16183" max="16183" width="1.5" style="268" customWidth="1"/>
    <col min="16184" max="16186" width="2.625" style="268" customWidth="1"/>
    <col min="16187" max="16187" width="3.125" style="268" customWidth="1"/>
    <col min="16188" max="16188" width="3.25" style="268" customWidth="1"/>
    <col min="16189" max="16189" width="7" style="268" customWidth="1"/>
    <col min="16190" max="16194" width="2.375" style="268" customWidth="1"/>
    <col min="16195" max="16195" width="1.5" style="268" customWidth="1"/>
    <col min="16196" max="16196" width="0.125" style="268" customWidth="1"/>
    <col min="16197" max="16197" width="5" style="268" customWidth="1"/>
    <col min="16198" max="16244" width="2.375" style="268" customWidth="1"/>
    <col min="16245" max="16384" width="9" style="268"/>
  </cols>
  <sheetData>
    <row r="1" spans="1:63" ht="12.75" customHeight="1">
      <c r="A1" s="266"/>
      <c r="B1" s="266"/>
      <c r="C1" s="266"/>
      <c r="D1" s="266"/>
      <c r="E1" s="266"/>
      <c r="F1" s="266"/>
      <c r="G1" s="266"/>
      <c r="H1" s="266"/>
    </row>
    <row r="2" spans="1:63" ht="12.75" customHeight="1">
      <c r="A2" s="266"/>
      <c r="B2" s="266"/>
      <c r="C2" s="266"/>
      <c r="D2" s="266"/>
      <c r="E2" s="266"/>
      <c r="F2" s="266"/>
      <c r="G2" s="266"/>
      <c r="H2" s="266"/>
      <c r="K2" s="269"/>
      <c r="L2" s="269"/>
      <c r="M2" s="269"/>
      <c r="N2" s="270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69"/>
      <c r="AS2" s="272"/>
      <c r="AT2" s="272"/>
      <c r="AU2" s="273"/>
      <c r="AV2" s="273"/>
      <c r="AW2" s="273"/>
      <c r="AX2" s="273"/>
      <c r="AY2" s="273"/>
      <c r="AZ2" s="273"/>
      <c r="BA2" s="273"/>
      <c r="BB2" s="273"/>
      <c r="BC2" s="273"/>
    </row>
    <row r="3" spans="1:63" s="275" customFormat="1" ht="18" customHeight="1">
      <c r="A3" s="717" t="s">
        <v>254</v>
      </c>
      <c r="B3" s="717"/>
      <c r="C3" s="717"/>
      <c r="D3" s="717"/>
      <c r="E3" s="717"/>
      <c r="F3" s="717"/>
      <c r="G3" s="717"/>
      <c r="H3" s="717"/>
      <c r="I3" s="717"/>
      <c r="J3" s="195"/>
      <c r="K3" s="718" t="s">
        <v>355</v>
      </c>
      <c r="L3" s="718"/>
      <c r="M3" s="718"/>
      <c r="N3" s="718"/>
      <c r="O3" s="718"/>
      <c r="P3" s="718"/>
      <c r="Q3" s="196"/>
      <c r="R3" s="196"/>
      <c r="S3" s="719" t="s">
        <v>255</v>
      </c>
      <c r="T3" s="719"/>
      <c r="U3" s="719"/>
      <c r="V3" s="719"/>
      <c r="W3" s="720" t="str">
        <f>IF('収支内訳書（1ページ）'!L4="","",'収支内訳書（1ページ）'!L4)</f>
        <v/>
      </c>
      <c r="X3" s="720"/>
      <c r="Y3" s="720"/>
      <c r="Z3" s="720"/>
      <c r="AA3" s="720"/>
      <c r="AB3" s="720"/>
      <c r="AC3" s="720"/>
      <c r="AD3" s="720"/>
      <c r="AE3" s="720"/>
      <c r="AF3" s="720"/>
      <c r="AG3" s="720"/>
      <c r="AH3" s="720"/>
      <c r="AI3" s="720"/>
      <c r="AJ3" s="720"/>
      <c r="AK3" s="720"/>
      <c r="AL3" s="197"/>
      <c r="AM3" s="197"/>
      <c r="AN3" s="719" t="s">
        <v>256</v>
      </c>
      <c r="AO3" s="719"/>
      <c r="AP3" s="719"/>
      <c r="AQ3" s="719"/>
      <c r="AR3" s="692" t="str">
        <f>IF('収支内訳書（1ページ）'!L7="","",'収支内訳書（1ページ）'!L7)</f>
        <v/>
      </c>
      <c r="AS3" s="692"/>
      <c r="AT3" s="692"/>
      <c r="AU3" s="692"/>
      <c r="AV3" s="692"/>
      <c r="AW3" s="692"/>
      <c r="AX3" s="692"/>
      <c r="AY3" s="692"/>
      <c r="AZ3" s="692"/>
      <c r="BA3" s="197"/>
      <c r="BB3" s="197"/>
      <c r="BC3" s="197"/>
      <c r="BD3" s="197"/>
      <c r="BE3" s="197"/>
      <c r="BF3" s="198"/>
      <c r="BG3" s="198"/>
      <c r="BH3" s="198"/>
      <c r="BI3" s="274"/>
      <c r="BJ3" s="274"/>
      <c r="BK3" s="274"/>
    </row>
    <row r="4" spans="1:63" ht="12" customHeight="1">
      <c r="A4" s="693" t="s">
        <v>257</v>
      </c>
      <c r="B4" s="694"/>
      <c r="C4" s="694"/>
      <c r="D4" s="694"/>
      <c r="E4" s="695"/>
      <c r="F4" s="702" t="s">
        <v>258</v>
      </c>
      <c r="G4" s="703"/>
      <c r="H4" s="703"/>
      <c r="I4" s="705" t="s">
        <v>259</v>
      </c>
      <c r="J4" s="706"/>
      <c r="K4" s="706"/>
      <c r="L4" s="707"/>
      <c r="M4" s="693" t="s">
        <v>260</v>
      </c>
      <c r="N4" s="694"/>
      <c r="O4" s="694"/>
      <c r="P4" s="694"/>
      <c r="Q4" s="577" t="s">
        <v>261</v>
      </c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714" t="s">
        <v>257</v>
      </c>
      <c r="AF4" s="694"/>
      <c r="AG4" s="694"/>
      <c r="AH4" s="694"/>
      <c r="AI4" s="695"/>
      <c r="AJ4" s="702" t="s">
        <v>258</v>
      </c>
      <c r="AK4" s="703"/>
      <c r="AL4" s="703"/>
      <c r="AM4" s="705" t="s">
        <v>259</v>
      </c>
      <c r="AN4" s="706"/>
      <c r="AO4" s="706"/>
      <c r="AP4" s="707"/>
      <c r="AQ4" s="693" t="s">
        <v>260</v>
      </c>
      <c r="AR4" s="694"/>
      <c r="AS4" s="694"/>
      <c r="AT4" s="694"/>
      <c r="AU4" s="577" t="s">
        <v>261</v>
      </c>
      <c r="AV4" s="577"/>
      <c r="AW4" s="577"/>
      <c r="AX4" s="577"/>
      <c r="AY4" s="577"/>
      <c r="AZ4" s="577"/>
      <c r="BA4" s="577"/>
      <c r="BB4" s="577"/>
      <c r="BC4" s="577"/>
      <c r="BD4" s="577"/>
      <c r="BE4" s="577"/>
      <c r="BF4" s="577"/>
      <c r="BG4" s="577"/>
      <c r="BH4" s="577"/>
      <c r="BI4" s="276"/>
      <c r="BJ4" s="276"/>
    </row>
    <row r="5" spans="1:63" ht="12" customHeight="1">
      <c r="A5" s="696"/>
      <c r="B5" s="697"/>
      <c r="C5" s="697"/>
      <c r="D5" s="697"/>
      <c r="E5" s="698"/>
      <c r="F5" s="703"/>
      <c r="G5" s="703"/>
      <c r="H5" s="703"/>
      <c r="I5" s="708"/>
      <c r="J5" s="709"/>
      <c r="K5" s="709"/>
      <c r="L5" s="710"/>
      <c r="M5" s="696"/>
      <c r="N5" s="697"/>
      <c r="O5" s="697"/>
      <c r="P5" s="697"/>
      <c r="Q5" s="577" t="s">
        <v>262</v>
      </c>
      <c r="R5" s="577"/>
      <c r="S5" s="577"/>
      <c r="T5" s="577"/>
      <c r="U5" s="577"/>
      <c r="V5" s="577"/>
      <c r="W5" s="577"/>
      <c r="X5" s="577" t="s">
        <v>263</v>
      </c>
      <c r="Y5" s="577"/>
      <c r="Z5" s="577"/>
      <c r="AA5" s="577"/>
      <c r="AB5" s="577"/>
      <c r="AC5" s="577"/>
      <c r="AD5" s="578"/>
      <c r="AE5" s="715"/>
      <c r="AF5" s="697"/>
      <c r="AG5" s="697"/>
      <c r="AH5" s="697"/>
      <c r="AI5" s="698"/>
      <c r="AJ5" s="703"/>
      <c r="AK5" s="703"/>
      <c r="AL5" s="703"/>
      <c r="AM5" s="708"/>
      <c r="AN5" s="709"/>
      <c r="AO5" s="709"/>
      <c r="AP5" s="710"/>
      <c r="AQ5" s="696"/>
      <c r="AR5" s="697"/>
      <c r="AS5" s="697"/>
      <c r="AT5" s="697"/>
      <c r="AU5" s="577" t="s">
        <v>262</v>
      </c>
      <c r="AV5" s="577"/>
      <c r="AW5" s="577"/>
      <c r="AX5" s="577"/>
      <c r="AY5" s="577"/>
      <c r="AZ5" s="577"/>
      <c r="BA5" s="577"/>
      <c r="BB5" s="577" t="s">
        <v>263</v>
      </c>
      <c r="BC5" s="577"/>
      <c r="BD5" s="577"/>
      <c r="BE5" s="577"/>
      <c r="BF5" s="577"/>
      <c r="BG5" s="577"/>
      <c r="BH5" s="577"/>
      <c r="BI5" s="276"/>
      <c r="BJ5" s="276"/>
    </row>
    <row r="6" spans="1:63" ht="12" customHeight="1">
      <c r="A6" s="699"/>
      <c r="B6" s="700"/>
      <c r="C6" s="700"/>
      <c r="D6" s="700"/>
      <c r="E6" s="701"/>
      <c r="F6" s="704"/>
      <c r="G6" s="704"/>
      <c r="H6" s="704"/>
      <c r="I6" s="711"/>
      <c r="J6" s="712"/>
      <c r="K6" s="712"/>
      <c r="L6" s="713"/>
      <c r="M6" s="699"/>
      <c r="N6" s="700"/>
      <c r="O6" s="700"/>
      <c r="P6" s="700"/>
      <c r="Q6" s="577" t="s">
        <v>264</v>
      </c>
      <c r="R6" s="577"/>
      <c r="S6" s="577"/>
      <c r="T6" s="577" t="s">
        <v>265</v>
      </c>
      <c r="U6" s="577"/>
      <c r="V6" s="577"/>
      <c r="W6" s="578"/>
      <c r="X6" s="577" t="s">
        <v>264</v>
      </c>
      <c r="Y6" s="577"/>
      <c r="Z6" s="577"/>
      <c r="AA6" s="577" t="s">
        <v>265</v>
      </c>
      <c r="AB6" s="577"/>
      <c r="AC6" s="577"/>
      <c r="AD6" s="578"/>
      <c r="AE6" s="716"/>
      <c r="AF6" s="700"/>
      <c r="AG6" s="700"/>
      <c r="AH6" s="700"/>
      <c r="AI6" s="701"/>
      <c r="AJ6" s="704"/>
      <c r="AK6" s="704"/>
      <c r="AL6" s="704"/>
      <c r="AM6" s="711"/>
      <c r="AN6" s="712"/>
      <c r="AO6" s="712"/>
      <c r="AP6" s="713"/>
      <c r="AQ6" s="699"/>
      <c r="AR6" s="700"/>
      <c r="AS6" s="700"/>
      <c r="AT6" s="700"/>
      <c r="AU6" s="577" t="s">
        <v>264</v>
      </c>
      <c r="AV6" s="577"/>
      <c r="AW6" s="577"/>
      <c r="AX6" s="577" t="s">
        <v>265</v>
      </c>
      <c r="AY6" s="577"/>
      <c r="AZ6" s="577"/>
      <c r="BA6" s="577"/>
      <c r="BB6" s="577" t="s">
        <v>264</v>
      </c>
      <c r="BC6" s="577"/>
      <c r="BD6" s="577"/>
      <c r="BE6" s="577" t="s">
        <v>265</v>
      </c>
      <c r="BF6" s="577"/>
      <c r="BG6" s="577"/>
      <c r="BH6" s="577"/>
      <c r="BI6" s="276"/>
      <c r="BJ6" s="276"/>
    </row>
    <row r="7" spans="1:63" ht="12" customHeight="1">
      <c r="A7" s="199"/>
      <c r="B7" s="200"/>
      <c r="C7" s="201"/>
      <c r="D7" s="201"/>
      <c r="E7" s="202"/>
      <c r="F7" s="203"/>
      <c r="G7" s="204"/>
      <c r="H7" s="205" t="s">
        <v>329</v>
      </c>
      <c r="I7" s="206"/>
      <c r="J7" s="207"/>
      <c r="K7" s="207"/>
      <c r="L7" s="208" t="s">
        <v>161</v>
      </c>
      <c r="M7" s="206"/>
      <c r="N7" s="207"/>
      <c r="O7" s="207"/>
      <c r="P7" s="208" t="s">
        <v>161</v>
      </c>
      <c r="Q7" s="206"/>
      <c r="R7" s="207"/>
      <c r="S7" s="209" t="s">
        <v>330</v>
      </c>
      <c r="T7" s="206"/>
      <c r="U7" s="207"/>
      <c r="V7" s="207"/>
      <c r="W7" s="208" t="s">
        <v>161</v>
      </c>
      <c r="X7" s="206"/>
      <c r="Y7" s="207"/>
      <c r="Z7" s="209" t="s">
        <v>330</v>
      </c>
      <c r="AA7" s="206"/>
      <c r="AB7" s="207"/>
      <c r="AC7" s="207"/>
      <c r="AD7" s="207" t="s">
        <v>161</v>
      </c>
      <c r="AE7" s="605" t="s">
        <v>266</v>
      </c>
      <c r="AF7" s="200"/>
      <c r="AG7" s="201"/>
      <c r="AH7" s="201"/>
      <c r="AI7" s="202"/>
      <c r="AJ7" s="203"/>
      <c r="AK7" s="204"/>
      <c r="AL7" s="205" t="s">
        <v>324</v>
      </c>
      <c r="AM7" s="206"/>
      <c r="AN7" s="207"/>
      <c r="AO7" s="207"/>
      <c r="AP7" s="205" t="s">
        <v>161</v>
      </c>
      <c r="AQ7" s="206"/>
      <c r="AR7" s="207"/>
      <c r="AS7" s="207"/>
      <c r="AT7" s="208" t="s">
        <v>161</v>
      </c>
      <c r="AU7" s="206"/>
      <c r="AV7" s="207"/>
      <c r="AW7" s="209" t="s">
        <v>330</v>
      </c>
      <c r="AX7" s="206"/>
      <c r="AY7" s="207"/>
      <c r="AZ7" s="207"/>
      <c r="BA7" s="208" t="s">
        <v>161</v>
      </c>
      <c r="BB7" s="206"/>
      <c r="BC7" s="207"/>
      <c r="BD7" s="209" t="s">
        <v>330</v>
      </c>
      <c r="BE7" s="206"/>
      <c r="BF7" s="207"/>
      <c r="BG7" s="207"/>
      <c r="BH7" s="208" t="s">
        <v>161</v>
      </c>
    </row>
    <row r="8" spans="1:63" ht="18" customHeight="1">
      <c r="A8" s="210"/>
      <c r="B8" s="595"/>
      <c r="C8" s="596"/>
      <c r="D8" s="596"/>
      <c r="E8" s="597"/>
      <c r="F8" s="579"/>
      <c r="G8" s="580"/>
      <c r="H8" s="581"/>
      <c r="I8" s="579"/>
      <c r="J8" s="580"/>
      <c r="K8" s="580"/>
      <c r="L8" s="581"/>
      <c r="M8" s="579"/>
      <c r="N8" s="580"/>
      <c r="O8" s="580"/>
      <c r="P8" s="581"/>
      <c r="Q8" s="579"/>
      <c r="R8" s="580"/>
      <c r="S8" s="581"/>
      <c r="T8" s="579"/>
      <c r="U8" s="580"/>
      <c r="V8" s="580"/>
      <c r="W8" s="581"/>
      <c r="X8" s="579"/>
      <c r="Y8" s="580"/>
      <c r="Z8" s="581"/>
      <c r="AA8" s="579"/>
      <c r="AB8" s="580"/>
      <c r="AC8" s="580"/>
      <c r="AD8" s="580"/>
      <c r="AE8" s="606"/>
      <c r="AF8" s="586"/>
      <c r="AG8" s="587"/>
      <c r="AH8" s="587"/>
      <c r="AI8" s="588"/>
      <c r="AJ8" s="589"/>
      <c r="AK8" s="590"/>
      <c r="AL8" s="591"/>
      <c r="AM8" s="592"/>
      <c r="AN8" s="593"/>
      <c r="AO8" s="593"/>
      <c r="AP8" s="594"/>
      <c r="AQ8" s="592"/>
      <c r="AR8" s="593"/>
      <c r="AS8" s="593"/>
      <c r="AT8" s="594"/>
      <c r="AU8" s="579"/>
      <c r="AV8" s="580"/>
      <c r="AW8" s="581"/>
      <c r="AX8" s="579"/>
      <c r="AY8" s="580"/>
      <c r="AZ8" s="580"/>
      <c r="BA8" s="581"/>
      <c r="BB8" s="579"/>
      <c r="BC8" s="580"/>
      <c r="BD8" s="581"/>
      <c r="BE8" s="579"/>
      <c r="BF8" s="580"/>
      <c r="BG8" s="580"/>
      <c r="BH8" s="581"/>
    </row>
    <row r="9" spans="1:63" ht="20.100000000000001" customHeight="1">
      <c r="A9" s="210"/>
      <c r="B9" s="582"/>
      <c r="C9" s="582"/>
      <c r="D9" s="582"/>
      <c r="E9" s="582"/>
      <c r="F9" s="583"/>
      <c r="G9" s="584"/>
      <c r="H9" s="585"/>
      <c r="I9" s="583"/>
      <c r="J9" s="584"/>
      <c r="K9" s="584"/>
      <c r="L9" s="585"/>
      <c r="M9" s="583"/>
      <c r="N9" s="584"/>
      <c r="O9" s="584"/>
      <c r="P9" s="585"/>
      <c r="Q9" s="583"/>
      <c r="R9" s="584"/>
      <c r="S9" s="585"/>
      <c r="T9" s="583"/>
      <c r="U9" s="584"/>
      <c r="V9" s="584"/>
      <c r="W9" s="585"/>
      <c r="X9" s="583"/>
      <c r="Y9" s="584"/>
      <c r="Z9" s="585"/>
      <c r="AA9" s="583"/>
      <c r="AB9" s="584"/>
      <c r="AC9" s="584"/>
      <c r="AD9" s="584"/>
      <c r="AE9" s="606"/>
      <c r="AF9" s="598"/>
      <c r="AG9" s="598"/>
      <c r="AH9" s="598"/>
      <c r="AI9" s="598"/>
      <c r="AJ9" s="599"/>
      <c r="AK9" s="600"/>
      <c r="AL9" s="601"/>
      <c r="AM9" s="602"/>
      <c r="AN9" s="603"/>
      <c r="AO9" s="603"/>
      <c r="AP9" s="604"/>
      <c r="AQ9" s="602"/>
      <c r="AR9" s="603"/>
      <c r="AS9" s="603"/>
      <c r="AT9" s="604"/>
      <c r="AU9" s="583"/>
      <c r="AV9" s="584"/>
      <c r="AW9" s="585"/>
      <c r="AX9" s="583"/>
      <c r="AY9" s="584"/>
      <c r="AZ9" s="584"/>
      <c r="BA9" s="585"/>
      <c r="BB9" s="583"/>
      <c r="BC9" s="584"/>
      <c r="BD9" s="585"/>
      <c r="BE9" s="583"/>
      <c r="BF9" s="584"/>
      <c r="BG9" s="584"/>
      <c r="BH9" s="585"/>
    </row>
    <row r="10" spans="1:63" ht="20.100000000000001" customHeight="1">
      <c r="A10" s="211" t="s">
        <v>267</v>
      </c>
      <c r="B10" s="582"/>
      <c r="C10" s="582"/>
      <c r="D10" s="582"/>
      <c r="E10" s="582"/>
      <c r="F10" s="583"/>
      <c r="G10" s="584"/>
      <c r="H10" s="585"/>
      <c r="I10" s="583"/>
      <c r="J10" s="584"/>
      <c r="K10" s="584"/>
      <c r="L10" s="585"/>
      <c r="M10" s="583"/>
      <c r="N10" s="584"/>
      <c r="O10" s="584"/>
      <c r="P10" s="585"/>
      <c r="Q10" s="583"/>
      <c r="R10" s="584"/>
      <c r="S10" s="585"/>
      <c r="T10" s="583"/>
      <c r="U10" s="584"/>
      <c r="V10" s="584"/>
      <c r="W10" s="585"/>
      <c r="X10" s="583"/>
      <c r="Y10" s="584"/>
      <c r="Z10" s="585"/>
      <c r="AA10" s="583"/>
      <c r="AB10" s="584"/>
      <c r="AC10" s="584"/>
      <c r="AD10" s="584"/>
      <c r="AE10" s="606"/>
      <c r="AF10" s="598"/>
      <c r="AG10" s="598"/>
      <c r="AH10" s="598"/>
      <c r="AI10" s="598"/>
      <c r="AJ10" s="599"/>
      <c r="AK10" s="600"/>
      <c r="AL10" s="601"/>
      <c r="AM10" s="602"/>
      <c r="AN10" s="603"/>
      <c r="AO10" s="603"/>
      <c r="AP10" s="604"/>
      <c r="AQ10" s="602"/>
      <c r="AR10" s="603"/>
      <c r="AS10" s="603"/>
      <c r="AT10" s="604"/>
      <c r="AU10" s="583"/>
      <c r="AV10" s="584"/>
      <c r="AW10" s="585"/>
      <c r="AX10" s="583"/>
      <c r="AY10" s="584"/>
      <c r="AZ10" s="584"/>
      <c r="BA10" s="585"/>
      <c r="BB10" s="583"/>
      <c r="BC10" s="584"/>
      <c r="BD10" s="585"/>
      <c r="BE10" s="583"/>
      <c r="BF10" s="584"/>
      <c r="BG10" s="584"/>
      <c r="BH10" s="585"/>
    </row>
    <row r="11" spans="1:63" ht="20.100000000000001" customHeight="1">
      <c r="A11" s="210"/>
      <c r="B11" s="582"/>
      <c r="C11" s="582"/>
      <c r="D11" s="582"/>
      <c r="E11" s="582"/>
      <c r="F11" s="583"/>
      <c r="G11" s="584"/>
      <c r="H11" s="585"/>
      <c r="I11" s="583"/>
      <c r="J11" s="584"/>
      <c r="K11" s="584"/>
      <c r="L11" s="585"/>
      <c r="M11" s="583"/>
      <c r="N11" s="584"/>
      <c r="O11" s="584"/>
      <c r="P11" s="585"/>
      <c r="Q11" s="583"/>
      <c r="R11" s="584"/>
      <c r="S11" s="585"/>
      <c r="T11" s="583"/>
      <c r="U11" s="584"/>
      <c r="V11" s="584"/>
      <c r="W11" s="585"/>
      <c r="X11" s="583"/>
      <c r="Y11" s="584"/>
      <c r="Z11" s="585"/>
      <c r="AA11" s="583"/>
      <c r="AB11" s="584"/>
      <c r="AC11" s="584"/>
      <c r="AD11" s="584"/>
      <c r="AE11" s="607"/>
      <c r="AF11" s="608" t="s">
        <v>268</v>
      </c>
      <c r="AG11" s="608"/>
      <c r="AH11" s="608"/>
      <c r="AI11" s="608"/>
      <c r="AJ11" s="609"/>
      <c r="AK11" s="610"/>
      <c r="AL11" s="611"/>
      <c r="AM11" s="612">
        <v>0</v>
      </c>
      <c r="AN11" s="613"/>
      <c r="AO11" s="613"/>
      <c r="AP11" s="614"/>
      <c r="AQ11" s="612">
        <v>0</v>
      </c>
      <c r="AR11" s="613"/>
      <c r="AS11" s="613"/>
      <c r="AT11" s="614"/>
      <c r="AU11" s="721"/>
      <c r="AV11" s="722"/>
      <c r="AW11" s="723"/>
      <c r="AX11" s="724">
        <v>0</v>
      </c>
      <c r="AY11" s="725"/>
      <c r="AZ11" s="725"/>
      <c r="BA11" s="726"/>
      <c r="BB11" s="721"/>
      <c r="BC11" s="722"/>
      <c r="BD11" s="723"/>
      <c r="BE11" s="724">
        <v>0</v>
      </c>
      <c r="BF11" s="725"/>
      <c r="BG11" s="725"/>
      <c r="BH11" s="726"/>
    </row>
    <row r="12" spans="1:63" ht="9.9499999999999993" customHeight="1">
      <c r="A12" s="210"/>
      <c r="B12" s="727"/>
      <c r="C12" s="728"/>
      <c r="D12" s="728"/>
      <c r="E12" s="729"/>
      <c r="F12" s="730"/>
      <c r="G12" s="731"/>
      <c r="H12" s="732"/>
      <c r="I12" s="730"/>
      <c r="J12" s="731"/>
      <c r="K12" s="731"/>
      <c r="L12" s="732"/>
      <c r="M12" s="730"/>
      <c r="N12" s="731"/>
      <c r="O12" s="731"/>
      <c r="P12" s="732"/>
      <c r="Q12" s="730"/>
      <c r="R12" s="731"/>
      <c r="S12" s="732"/>
      <c r="T12" s="730"/>
      <c r="U12" s="731"/>
      <c r="V12" s="731"/>
      <c r="W12" s="732"/>
      <c r="X12" s="730"/>
      <c r="Y12" s="731"/>
      <c r="Z12" s="732"/>
      <c r="AA12" s="730"/>
      <c r="AB12" s="731"/>
      <c r="AC12" s="731"/>
      <c r="AD12" s="733"/>
      <c r="AE12" s="735" t="s">
        <v>269</v>
      </c>
      <c r="AF12" s="736"/>
      <c r="AG12" s="736"/>
      <c r="AH12" s="736"/>
      <c r="AI12" s="737"/>
      <c r="AJ12" s="738" t="s">
        <v>270</v>
      </c>
      <c r="AK12" s="739"/>
      <c r="AL12" s="740"/>
      <c r="AM12" s="741">
        <v>0</v>
      </c>
      <c r="AN12" s="742"/>
      <c r="AO12" s="742"/>
      <c r="AP12" s="743"/>
      <c r="AQ12" s="741">
        <v>0</v>
      </c>
      <c r="AR12" s="742"/>
      <c r="AS12" s="742"/>
      <c r="AT12" s="743"/>
      <c r="AU12" s="747"/>
      <c r="AV12" s="748"/>
      <c r="AW12" s="749"/>
      <c r="AX12" s="212" t="s">
        <v>174</v>
      </c>
      <c r="AY12" s="753">
        <v>0</v>
      </c>
      <c r="AZ12" s="753"/>
      <c r="BA12" s="754"/>
      <c r="BB12" s="747"/>
      <c r="BC12" s="748"/>
      <c r="BD12" s="749"/>
      <c r="BE12" s="212" t="s">
        <v>179</v>
      </c>
      <c r="BF12" s="753">
        <v>0</v>
      </c>
      <c r="BG12" s="753"/>
      <c r="BH12" s="754"/>
    </row>
    <row r="13" spans="1:63" ht="9.9499999999999993" customHeight="1">
      <c r="A13" s="210"/>
      <c r="B13" s="595"/>
      <c r="C13" s="596"/>
      <c r="D13" s="596"/>
      <c r="E13" s="597"/>
      <c r="F13" s="579"/>
      <c r="G13" s="580"/>
      <c r="H13" s="581"/>
      <c r="I13" s="579"/>
      <c r="J13" s="580"/>
      <c r="K13" s="580"/>
      <c r="L13" s="581"/>
      <c r="M13" s="579"/>
      <c r="N13" s="580"/>
      <c r="O13" s="580"/>
      <c r="P13" s="581"/>
      <c r="Q13" s="579"/>
      <c r="R13" s="580"/>
      <c r="S13" s="581"/>
      <c r="T13" s="579"/>
      <c r="U13" s="580"/>
      <c r="V13" s="580"/>
      <c r="W13" s="581"/>
      <c r="X13" s="579"/>
      <c r="Y13" s="580"/>
      <c r="Z13" s="581"/>
      <c r="AA13" s="579"/>
      <c r="AB13" s="580"/>
      <c r="AC13" s="580"/>
      <c r="AD13" s="734"/>
      <c r="AE13" s="757" t="s">
        <v>331</v>
      </c>
      <c r="AF13" s="758"/>
      <c r="AG13" s="758"/>
      <c r="AH13" s="758"/>
      <c r="AI13" s="759"/>
      <c r="AJ13" s="213"/>
      <c r="AK13" s="214"/>
      <c r="AL13" s="215"/>
      <c r="AM13" s="744"/>
      <c r="AN13" s="745"/>
      <c r="AO13" s="745"/>
      <c r="AP13" s="746"/>
      <c r="AQ13" s="744"/>
      <c r="AR13" s="745"/>
      <c r="AS13" s="745"/>
      <c r="AT13" s="746"/>
      <c r="AU13" s="750"/>
      <c r="AV13" s="751"/>
      <c r="AW13" s="752"/>
      <c r="AX13" s="216"/>
      <c r="AY13" s="755"/>
      <c r="AZ13" s="755"/>
      <c r="BA13" s="756"/>
      <c r="BB13" s="750"/>
      <c r="BC13" s="751"/>
      <c r="BD13" s="752"/>
      <c r="BE13" s="217"/>
      <c r="BF13" s="755"/>
      <c r="BG13" s="755"/>
      <c r="BH13" s="756"/>
    </row>
    <row r="14" spans="1:63" ht="20.100000000000001" customHeight="1">
      <c r="A14" s="210"/>
      <c r="B14" s="582"/>
      <c r="C14" s="582"/>
      <c r="D14" s="582"/>
      <c r="E14" s="582"/>
      <c r="F14" s="583"/>
      <c r="G14" s="584"/>
      <c r="H14" s="585"/>
      <c r="I14" s="583"/>
      <c r="J14" s="584"/>
      <c r="K14" s="584"/>
      <c r="L14" s="585"/>
      <c r="M14" s="583"/>
      <c r="N14" s="584"/>
      <c r="O14" s="584"/>
      <c r="P14" s="585"/>
      <c r="Q14" s="583"/>
      <c r="R14" s="584"/>
      <c r="S14" s="585"/>
      <c r="T14" s="583"/>
      <c r="U14" s="584"/>
      <c r="V14" s="584"/>
      <c r="W14" s="585"/>
      <c r="X14" s="583"/>
      <c r="Y14" s="584"/>
      <c r="Z14" s="585"/>
      <c r="AA14" s="583"/>
      <c r="AB14" s="584"/>
      <c r="AC14" s="584"/>
      <c r="AD14" s="584"/>
      <c r="AE14" s="605" t="s">
        <v>271</v>
      </c>
      <c r="AF14" s="770"/>
      <c r="AG14" s="771"/>
      <c r="AH14" s="771"/>
      <c r="AI14" s="772"/>
      <c r="AJ14" s="760"/>
      <c r="AK14" s="761"/>
      <c r="AL14" s="962" t="s">
        <v>272</v>
      </c>
      <c r="AM14" s="583"/>
      <c r="AN14" s="584"/>
      <c r="AO14" s="584"/>
      <c r="AP14" s="585"/>
      <c r="AQ14" s="583"/>
      <c r="AR14" s="584"/>
      <c r="AS14" s="584"/>
      <c r="AT14" s="584"/>
      <c r="AU14" s="762" t="s">
        <v>273</v>
      </c>
      <c r="AV14" s="766" t="s">
        <v>274</v>
      </c>
      <c r="AW14" s="766"/>
      <c r="AX14" s="766"/>
      <c r="AY14" s="766"/>
      <c r="AZ14" s="766"/>
      <c r="BA14" s="766"/>
      <c r="BB14" s="766"/>
      <c r="BC14" s="766"/>
      <c r="BD14" s="766"/>
      <c r="BE14" s="765" t="s">
        <v>265</v>
      </c>
      <c r="BF14" s="766"/>
      <c r="BG14" s="766"/>
      <c r="BH14" s="767"/>
    </row>
    <row r="15" spans="1:63" ht="20.100000000000001" customHeight="1">
      <c r="A15" s="218" t="s">
        <v>275</v>
      </c>
      <c r="B15" s="582"/>
      <c r="C15" s="582"/>
      <c r="D15" s="582"/>
      <c r="E15" s="582"/>
      <c r="F15" s="583"/>
      <c r="G15" s="584"/>
      <c r="H15" s="585"/>
      <c r="I15" s="583"/>
      <c r="J15" s="584"/>
      <c r="K15" s="584"/>
      <c r="L15" s="585"/>
      <c r="M15" s="583"/>
      <c r="N15" s="584"/>
      <c r="O15" s="584"/>
      <c r="P15" s="585"/>
      <c r="Q15" s="583"/>
      <c r="R15" s="584"/>
      <c r="S15" s="585"/>
      <c r="T15" s="583"/>
      <c r="U15" s="584"/>
      <c r="V15" s="584"/>
      <c r="W15" s="585"/>
      <c r="X15" s="583"/>
      <c r="Y15" s="584"/>
      <c r="Z15" s="585"/>
      <c r="AA15" s="583"/>
      <c r="AB15" s="584"/>
      <c r="AC15" s="584"/>
      <c r="AD15" s="584"/>
      <c r="AE15" s="606"/>
      <c r="AF15" s="598"/>
      <c r="AG15" s="598"/>
      <c r="AH15" s="598"/>
      <c r="AI15" s="598"/>
      <c r="AJ15" s="625"/>
      <c r="AK15" s="626"/>
      <c r="AL15" s="627"/>
      <c r="AM15" s="583"/>
      <c r="AN15" s="584"/>
      <c r="AO15" s="584"/>
      <c r="AP15" s="585"/>
      <c r="AQ15" s="583"/>
      <c r="AR15" s="584"/>
      <c r="AS15" s="584"/>
      <c r="AT15" s="584"/>
      <c r="AU15" s="763"/>
      <c r="AV15" s="623"/>
      <c r="AW15" s="623"/>
      <c r="AX15" s="623"/>
      <c r="AY15" s="623"/>
      <c r="AZ15" s="623"/>
      <c r="BA15" s="623"/>
      <c r="BB15" s="623"/>
      <c r="BC15" s="623"/>
      <c r="BD15" s="624"/>
      <c r="BE15" s="768"/>
      <c r="BF15" s="769"/>
      <c r="BG15" s="769"/>
      <c r="BH15" s="219" t="s">
        <v>161</v>
      </c>
    </row>
    <row r="16" spans="1:63" ht="20.100000000000001" customHeight="1">
      <c r="A16" s="210"/>
      <c r="B16" s="582"/>
      <c r="C16" s="582"/>
      <c r="D16" s="582"/>
      <c r="E16" s="582"/>
      <c r="F16" s="583"/>
      <c r="G16" s="584"/>
      <c r="H16" s="585"/>
      <c r="I16" s="583"/>
      <c r="J16" s="584"/>
      <c r="K16" s="584"/>
      <c r="L16" s="585"/>
      <c r="M16" s="583"/>
      <c r="N16" s="584"/>
      <c r="O16" s="584"/>
      <c r="P16" s="585"/>
      <c r="Q16" s="583"/>
      <c r="R16" s="584"/>
      <c r="S16" s="585"/>
      <c r="T16" s="583"/>
      <c r="U16" s="584"/>
      <c r="V16" s="584"/>
      <c r="W16" s="585"/>
      <c r="X16" s="583"/>
      <c r="Y16" s="584"/>
      <c r="Z16" s="585"/>
      <c r="AA16" s="583"/>
      <c r="AB16" s="584"/>
      <c r="AC16" s="584"/>
      <c r="AD16" s="584"/>
      <c r="AE16" s="606"/>
      <c r="AF16" s="598"/>
      <c r="AG16" s="598"/>
      <c r="AH16" s="598"/>
      <c r="AI16" s="598"/>
      <c r="AJ16" s="625"/>
      <c r="AK16" s="626"/>
      <c r="AL16" s="627"/>
      <c r="AM16" s="583"/>
      <c r="AN16" s="584"/>
      <c r="AO16" s="584"/>
      <c r="AP16" s="585"/>
      <c r="AQ16" s="583"/>
      <c r="AR16" s="584"/>
      <c r="AS16" s="584"/>
      <c r="AT16" s="584"/>
      <c r="AU16" s="763"/>
      <c r="AV16" s="623"/>
      <c r="AW16" s="623"/>
      <c r="AX16" s="623"/>
      <c r="AY16" s="623"/>
      <c r="AZ16" s="623"/>
      <c r="BA16" s="623"/>
      <c r="BB16" s="623"/>
      <c r="BC16" s="623"/>
      <c r="BD16" s="624"/>
      <c r="BE16" s="768"/>
      <c r="BF16" s="769"/>
      <c r="BG16" s="769"/>
      <c r="BH16" s="220"/>
    </row>
    <row r="17" spans="1:69" ht="20.100000000000001" customHeight="1">
      <c r="A17" s="210"/>
      <c r="B17" s="582"/>
      <c r="C17" s="582"/>
      <c r="D17" s="582"/>
      <c r="E17" s="582"/>
      <c r="F17" s="583"/>
      <c r="G17" s="584"/>
      <c r="H17" s="585"/>
      <c r="I17" s="583"/>
      <c r="J17" s="584"/>
      <c r="K17" s="584"/>
      <c r="L17" s="585"/>
      <c r="M17" s="583"/>
      <c r="N17" s="584"/>
      <c r="O17" s="584"/>
      <c r="P17" s="585"/>
      <c r="Q17" s="583"/>
      <c r="R17" s="584"/>
      <c r="S17" s="585"/>
      <c r="T17" s="583"/>
      <c r="U17" s="584"/>
      <c r="V17" s="584"/>
      <c r="W17" s="585"/>
      <c r="X17" s="583"/>
      <c r="Y17" s="584"/>
      <c r="Z17" s="585"/>
      <c r="AA17" s="583"/>
      <c r="AB17" s="584"/>
      <c r="AC17" s="584"/>
      <c r="AD17" s="584"/>
      <c r="AE17" s="606"/>
      <c r="AF17" s="598"/>
      <c r="AG17" s="598"/>
      <c r="AH17" s="598"/>
      <c r="AI17" s="598"/>
      <c r="AJ17" s="625"/>
      <c r="AK17" s="626"/>
      <c r="AL17" s="627"/>
      <c r="AM17" s="583"/>
      <c r="AN17" s="584"/>
      <c r="AO17" s="584"/>
      <c r="AP17" s="585"/>
      <c r="AQ17" s="583"/>
      <c r="AR17" s="584"/>
      <c r="AS17" s="584"/>
      <c r="AT17" s="584"/>
      <c r="AU17" s="763"/>
      <c r="AV17" s="623"/>
      <c r="AW17" s="623"/>
      <c r="AX17" s="623"/>
      <c r="AY17" s="623"/>
      <c r="AZ17" s="623"/>
      <c r="BA17" s="623"/>
      <c r="BB17" s="623"/>
      <c r="BC17" s="623"/>
      <c r="BD17" s="624"/>
      <c r="BE17" s="768"/>
      <c r="BF17" s="769"/>
      <c r="BG17" s="769"/>
      <c r="BH17" s="220"/>
    </row>
    <row r="18" spans="1:69" ht="20.100000000000001" customHeight="1">
      <c r="A18" s="210"/>
      <c r="B18" s="628"/>
      <c r="C18" s="628"/>
      <c r="D18" s="628"/>
      <c r="E18" s="628"/>
      <c r="F18" s="583"/>
      <c r="G18" s="584"/>
      <c r="H18" s="585"/>
      <c r="I18" s="583"/>
      <c r="J18" s="584"/>
      <c r="K18" s="584"/>
      <c r="L18" s="585"/>
      <c r="M18" s="583"/>
      <c r="N18" s="584"/>
      <c r="O18" s="584"/>
      <c r="P18" s="585"/>
      <c r="Q18" s="583"/>
      <c r="R18" s="584"/>
      <c r="S18" s="585"/>
      <c r="T18" s="583"/>
      <c r="U18" s="584"/>
      <c r="V18" s="584"/>
      <c r="W18" s="585"/>
      <c r="X18" s="583"/>
      <c r="Y18" s="584"/>
      <c r="Z18" s="585"/>
      <c r="AA18" s="583"/>
      <c r="AB18" s="584"/>
      <c r="AC18" s="584"/>
      <c r="AD18" s="584"/>
      <c r="AE18" s="606"/>
      <c r="AF18" s="787" t="s">
        <v>276</v>
      </c>
      <c r="AG18" s="787"/>
      <c r="AH18" s="787"/>
      <c r="AI18" s="787"/>
      <c r="AJ18" s="619"/>
      <c r="AK18" s="619"/>
      <c r="AL18" s="619"/>
      <c r="AM18" s="620">
        <v>0</v>
      </c>
      <c r="AN18" s="621"/>
      <c r="AO18" s="621"/>
      <c r="AP18" s="622"/>
      <c r="AQ18" s="620">
        <v>0</v>
      </c>
      <c r="AR18" s="621"/>
      <c r="AS18" s="621"/>
      <c r="AT18" s="621"/>
      <c r="AU18" s="763"/>
      <c r="AV18" s="623"/>
      <c r="AW18" s="623"/>
      <c r="AX18" s="623"/>
      <c r="AY18" s="623"/>
      <c r="AZ18" s="623"/>
      <c r="BA18" s="623"/>
      <c r="BB18" s="623"/>
      <c r="BC18" s="623"/>
      <c r="BD18" s="624"/>
      <c r="BE18" s="768"/>
      <c r="BF18" s="769"/>
      <c r="BG18" s="769"/>
      <c r="BH18" s="221"/>
    </row>
    <row r="19" spans="1:69" ht="9.9499999999999993" customHeight="1">
      <c r="A19" s="210"/>
      <c r="B19" s="798" t="s">
        <v>332</v>
      </c>
      <c r="C19" s="800" t="s">
        <v>277</v>
      </c>
      <c r="D19" s="800"/>
      <c r="E19" s="801"/>
      <c r="F19" s="585"/>
      <c r="G19" s="804"/>
      <c r="H19" s="804"/>
      <c r="I19" s="805">
        <v>0</v>
      </c>
      <c r="J19" s="805"/>
      <c r="K19" s="805"/>
      <c r="L19" s="805"/>
      <c r="M19" s="620">
        <v>0</v>
      </c>
      <c r="N19" s="621"/>
      <c r="O19" s="621"/>
      <c r="P19" s="622"/>
      <c r="Q19" s="809"/>
      <c r="R19" s="809"/>
      <c r="S19" s="809"/>
      <c r="T19" s="805">
        <v>0</v>
      </c>
      <c r="U19" s="805"/>
      <c r="V19" s="805"/>
      <c r="W19" s="805"/>
      <c r="X19" s="809"/>
      <c r="Y19" s="809"/>
      <c r="Z19" s="809"/>
      <c r="AA19" s="805">
        <v>0</v>
      </c>
      <c r="AB19" s="805"/>
      <c r="AC19" s="805"/>
      <c r="AD19" s="810"/>
      <c r="AE19" s="736" t="s">
        <v>278</v>
      </c>
      <c r="AF19" s="736"/>
      <c r="AG19" s="736"/>
      <c r="AH19" s="736"/>
      <c r="AI19" s="737"/>
      <c r="AJ19" s="777"/>
      <c r="AK19" s="778"/>
      <c r="AL19" s="779"/>
      <c r="AM19" s="222" t="s">
        <v>325</v>
      </c>
      <c r="AN19" s="783">
        <v>0</v>
      </c>
      <c r="AO19" s="783"/>
      <c r="AP19" s="784"/>
      <c r="AQ19" s="222" t="s">
        <v>279</v>
      </c>
      <c r="AR19" s="773">
        <v>0</v>
      </c>
      <c r="AS19" s="773"/>
      <c r="AT19" s="774"/>
      <c r="AU19" s="763"/>
      <c r="AV19" s="788" t="s">
        <v>278</v>
      </c>
      <c r="AW19" s="789"/>
      <c r="AX19" s="789"/>
      <c r="AY19" s="789"/>
      <c r="AZ19" s="789"/>
      <c r="BA19" s="789"/>
      <c r="BB19" s="789"/>
      <c r="BC19" s="789"/>
      <c r="BD19" s="790"/>
      <c r="BE19" s="223" t="s">
        <v>333</v>
      </c>
      <c r="BF19" s="794">
        <v>0</v>
      </c>
      <c r="BG19" s="794"/>
      <c r="BH19" s="795"/>
    </row>
    <row r="20" spans="1:69" ht="9.9499999999999993" customHeight="1">
      <c r="A20" s="224"/>
      <c r="B20" s="799"/>
      <c r="C20" s="802"/>
      <c r="D20" s="802"/>
      <c r="E20" s="803"/>
      <c r="F20" s="585"/>
      <c r="G20" s="804"/>
      <c r="H20" s="804"/>
      <c r="I20" s="805"/>
      <c r="J20" s="805"/>
      <c r="K20" s="805"/>
      <c r="L20" s="805"/>
      <c r="M20" s="806"/>
      <c r="N20" s="807"/>
      <c r="O20" s="807"/>
      <c r="P20" s="808"/>
      <c r="Q20" s="809"/>
      <c r="R20" s="809"/>
      <c r="S20" s="809"/>
      <c r="T20" s="805"/>
      <c r="U20" s="805"/>
      <c r="V20" s="805"/>
      <c r="W20" s="805"/>
      <c r="X20" s="809"/>
      <c r="Y20" s="809"/>
      <c r="Z20" s="809"/>
      <c r="AA20" s="805"/>
      <c r="AB20" s="805"/>
      <c r="AC20" s="805"/>
      <c r="AD20" s="810"/>
      <c r="AE20" s="758" t="s">
        <v>334</v>
      </c>
      <c r="AF20" s="758"/>
      <c r="AG20" s="758"/>
      <c r="AH20" s="758"/>
      <c r="AI20" s="759"/>
      <c r="AJ20" s="780"/>
      <c r="AK20" s="781"/>
      <c r="AL20" s="782"/>
      <c r="AM20" s="225"/>
      <c r="AN20" s="785"/>
      <c r="AO20" s="785"/>
      <c r="AP20" s="786"/>
      <c r="AQ20" s="226"/>
      <c r="AR20" s="775"/>
      <c r="AS20" s="775"/>
      <c r="AT20" s="776"/>
      <c r="AU20" s="764"/>
      <c r="AV20" s="791"/>
      <c r="AW20" s="792"/>
      <c r="AX20" s="792"/>
      <c r="AY20" s="792"/>
      <c r="AZ20" s="792"/>
      <c r="BA20" s="792"/>
      <c r="BB20" s="792"/>
      <c r="BC20" s="792"/>
      <c r="BD20" s="793"/>
      <c r="BE20" s="227"/>
      <c r="BF20" s="796"/>
      <c r="BG20" s="796"/>
      <c r="BH20" s="797"/>
    </row>
    <row r="21" spans="1:69" ht="18" customHeight="1">
      <c r="A21" s="615" t="s">
        <v>280</v>
      </c>
      <c r="B21" s="615"/>
      <c r="C21" s="615"/>
      <c r="D21" s="615"/>
      <c r="E21" s="615"/>
      <c r="F21" s="615"/>
      <c r="G21" s="615"/>
      <c r="H21" s="615"/>
      <c r="I21" s="615"/>
      <c r="J21" s="228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30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31"/>
      <c r="BE21" s="231"/>
      <c r="BF21" s="231"/>
      <c r="BG21" s="231"/>
      <c r="BH21" s="231"/>
    </row>
    <row r="22" spans="1:69" ht="12" customHeight="1">
      <c r="A22" s="643" t="s">
        <v>281</v>
      </c>
      <c r="B22" s="647"/>
      <c r="C22" s="647"/>
      <c r="D22" s="647"/>
      <c r="E22" s="647"/>
      <c r="F22" s="644"/>
      <c r="G22" s="641" t="s">
        <v>282</v>
      </c>
      <c r="H22" s="642"/>
      <c r="I22" s="641" t="s">
        <v>283</v>
      </c>
      <c r="J22" s="649"/>
      <c r="K22" s="649"/>
      <c r="L22" s="649"/>
      <c r="M22" s="649"/>
      <c r="N22" s="642"/>
      <c r="O22" s="616" t="s">
        <v>284</v>
      </c>
      <c r="P22" s="617"/>
      <c r="Q22" s="617"/>
      <c r="R22" s="617"/>
      <c r="S22" s="617"/>
      <c r="T22" s="616" t="s">
        <v>214</v>
      </c>
      <c r="U22" s="617"/>
      <c r="V22" s="617"/>
      <c r="W22" s="618"/>
      <c r="X22" s="641" t="s">
        <v>285</v>
      </c>
      <c r="Y22" s="642"/>
      <c r="Z22" s="641" t="s">
        <v>335</v>
      </c>
      <c r="AA22" s="642"/>
      <c r="AB22" s="616" t="s">
        <v>286</v>
      </c>
      <c r="AC22" s="617"/>
      <c r="AD22" s="618"/>
      <c r="AE22" s="616" t="s">
        <v>287</v>
      </c>
      <c r="AF22" s="617"/>
      <c r="AG22" s="617"/>
      <c r="AH22" s="618"/>
      <c r="AI22" s="616" t="s">
        <v>288</v>
      </c>
      <c r="AJ22" s="617"/>
      <c r="AK22" s="617"/>
      <c r="AL22" s="618"/>
      <c r="AM22" s="616" t="s">
        <v>289</v>
      </c>
      <c r="AN22" s="617"/>
      <c r="AO22" s="618"/>
      <c r="AP22" s="616" t="s">
        <v>290</v>
      </c>
      <c r="AQ22" s="617"/>
      <c r="AR22" s="617"/>
      <c r="AS22" s="618"/>
      <c r="AT22" s="616" t="s">
        <v>291</v>
      </c>
      <c r="AU22" s="617"/>
      <c r="AV22" s="618"/>
      <c r="AW22" s="811" t="s">
        <v>292</v>
      </c>
      <c r="AX22" s="811"/>
      <c r="AY22" s="811"/>
      <c r="AZ22" s="811"/>
      <c r="BA22" s="811"/>
      <c r="BB22" s="812" t="s">
        <v>293</v>
      </c>
      <c r="BC22" s="813"/>
      <c r="BD22" s="813"/>
      <c r="BE22" s="814"/>
      <c r="BF22" s="641" t="s">
        <v>336</v>
      </c>
      <c r="BG22" s="649"/>
      <c r="BH22" s="642"/>
    </row>
    <row r="23" spans="1:69" ht="12" customHeight="1">
      <c r="A23" s="643"/>
      <c r="B23" s="647"/>
      <c r="C23" s="647"/>
      <c r="D23" s="647"/>
      <c r="E23" s="647"/>
      <c r="F23" s="644"/>
      <c r="G23" s="643"/>
      <c r="H23" s="644"/>
      <c r="I23" s="643"/>
      <c r="J23" s="647"/>
      <c r="K23" s="647"/>
      <c r="L23" s="647"/>
      <c r="M23" s="647"/>
      <c r="N23" s="644"/>
      <c r="O23" s="643" t="s">
        <v>294</v>
      </c>
      <c r="P23" s="647"/>
      <c r="Q23" s="647"/>
      <c r="R23" s="647"/>
      <c r="S23" s="647"/>
      <c r="T23" s="643" t="s">
        <v>357</v>
      </c>
      <c r="U23" s="647"/>
      <c r="V23" s="647"/>
      <c r="W23" s="644"/>
      <c r="X23" s="643"/>
      <c r="Y23" s="644"/>
      <c r="Z23" s="643"/>
      <c r="AA23" s="644"/>
      <c r="AB23" s="643" t="s">
        <v>337</v>
      </c>
      <c r="AC23" s="647"/>
      <c r="AD23" s="644"/>
      <c r="AE23" s="629" t="s">
        <v>338</v>
      </c>
      <c r="AF23" s="630"/>
      <c r="AG23" s="630"/>
      <c r="AH23" s="631"/>
      <c r="AI23" s="815" t="s">
        <v>356</v>
      </c>
      <c r="AJ23" s="816"/>
      <c r="AK23" s="816"/>
      <c r="AL23" s="817"/>
      <c r="AM23" s="643" t="s">
        <v>339</v>
      </c>
      <c r="AN23" s="647"/>
      <c r="AO23" s="644"/>
      <c r="AP23" s="629" t="s">
        <v>340</v>
      </c>
      <c r="AQ23" s="630"/>
      <c r="AR23" s="630"/>
      <c r="AS23" s="631"/>
      <c r="AT23" s="629" t="s">
        <v>341</v>
      </c>
      <c r="AU23" s="630"/>
      <c r="AV23" s="631"/>
      <c r="AW23" s="635" t="s">
        <v>342</v>
      </c>
      <c r="AX23" s="636"/>
      <c r="AY23" s="636"/>
      <c r="AZ23" s="636"/>
      <c r="BA23" s="637"/>
      <c r="BB23" s="629" t="s">
        <v>295</v>
      </c>
      <c r="BC23" s="630"/>
      <c r="BD23" s="630"/>
      <c r="BE23" s="631"/>
      <c r="BF23" s="643"/>
      <c r="BG23" s="647"/>
      <c r="BH23" s="644"/>
    </row>
    <row r="24" spans="1:69" ht="12" customHeight="1">
      <c r="A24" s="643"/>
      <c r="B24" s="647"/>
      <c r="C24" s="647"/>
      <c r="D24" s="647"/>
      <c r="E24" s="647"/>
      <c r="F24" s="644"/>
      <c r="G24" s="643"/>
      <c r="H24" s="644"/>
      <c r="I24" s="643"/>
      <c r="J24" s="647"/>
      <c r="K24" s="647"/>
      <c r="L24" s="647"/>
      <c r="M24" s="647"/>
      <c r="N24" s="644"/>
      <c r="O24" s="643"/>
      <c r="P24" s="647"/>
      <c r="Q24" s="647"/>
      <c r="R24" s="647"/>
      <c r="S24" s="647"/>
      <c r="T24" s="643"/>
      <c r="U24" s="647"/>
      <c r="V24" s="647"/>
      <c r="W24" s="644"/>
      <c r="X24" s="643"/>
      <c r="Y24" s="644"/>
      <c r="Z24" s="643"/>
      <c r="AA24" s="644"/>
      <c r="AB24" s="643"/>
      <c r="AC24" s="647"/>
      <c r="AD24" s="644"/>
      <c r="AE24" s="629"/>
      <c r="AF24" s="630"/>
      <c r="AG24" s="630"/>
      <c r="AH24" s="631"/>
      <c r="AI24" s="815"/>
      <c r="AJ24" s="816"/>
      <c r="AK24" s="816"/>
      <c r="AL24" s="817"/>
      <c r="AM24" s="643"/>
      <c r="AN24" s="647"/>
      <c r="AO24" s="644"/>
      <c r="AP24" s="629"/>
      <c r="AQ24" s="630"/>
      <c r="AR24" s="630"/>
      <c r="AS24" s="631"/>
      <c r="AT24" s="629"/>
      <c r="AU24" s="630"/>
      <c r="AV24" s="631"/>
      <c r="AW24" s="635"/>
      <c r="AX24" s="636"/>
      <c r="AY24" s="636"/>
      <c r="AZ24" s="636"/>
      <c r="BA24" s="637"/>
      <c r="BB24" s="629"/>
      <c r="BC24" s="630"/>
      <c r="BD24" s="630"/>
      <c r="BE24" s="631"/>
      <c r="BF24" s="643"/>
      <c r="BG24" s="647"/>
      <c r="BH24" s="644"/>
    </row>
    <row r="25" spans="1:69" ht="12" customHeight="1">
      <c r="A25" s="645"/>
      <c r="B25" s="648"/>
      <c r="C25" s="648"/>
      <c r="D25" s="648"/>
      <c r="E25" s="648"/>
      <c r="F25" s="646"/>
      <c r="G25" s="645"/>
      <c r="H25" s="646"/>
      <c r="I25" s="659" t="s">
        <v>296</v>
      </c>
      <c r="J25" s="660"/>
      <c r="K25" s="661" t="s">
        <v>297</v>
      </c>
      <c r="L25" s="662"/>
      <c r="M25" s="663" t="s">
        <v>298</v>
      </c>
      <c r="N25" s="663"/>
      <c r="O25" s="645"/>
      <c r="P25" s="648"/>
      <c r="Q25" s="648"/>
      <c r="R25" s="648"/>
      <c r="S25" s="648"/>
      <c r="T25" s="645"/>
      <c r="U25" s="648"/>
      <c r="V25" s="648"/>
      <c r="W25" s="646"/>
      <c r="X25" s="645"/>
      <c r="Y25" s="646"/>
      <c r="Z25" s="645"/>
      <c r="AA25" s="646"/>
      <c r="AB25" s="645"/>
      <c r="AC25" s="648"/>
      <c r="AD25" s="646"/>
      <c r="AE25" s="632"/>
      <c r="AF25" s="633"/>
      <c r="AG25" s="633"/>
      <c r="AH25" s="634"/>
      <c r="AI25" s="818"/>
      <c r="AJ25" s="819"/>
      <c r="AK25" s="819"/>
      <c r="AL25" s="820"/>
      <c r="AM25" s="645"/>
      <c r="AN25" s="648"/>
      <c r="AO25" s="646"/>
      <c r="AP25" s="632"/>
      <c r="AQ25" s="633"/>
      <c r="AR25" s="633"/>
      <c r="AS25" s="634"/>
      <c r="AT25" s="632"/>
      <c r="AU25" s="633"/>
      <c r="AV25" s="634"/>
      <c r="AW25" s="638"/>
      <c r="AX25" s="639"/>
      <c r="AY25" s="639"/>
      <c r="AZ25" s="639"/>
      <c r="BA25" s="640"/>
      <c r="BB25" s="632"/>
      <c r="BC25" s="633"/>
      <c r="BD25" s="633"/>
      <c r="BE25" s="634"/>
      <c r="BF25" s="645"/>
      <c r="BG25" s="648"/>
      <c r="BH25" s="646"/>
    </row>
    <row r="26" spans="1:69" ht="20.100000000000001" customHeight="1">
      <c r="A26" s="667"/>
      <c r="B26" s="667"/>
      <c r="C26" s="667"/>
      <c r="D26" s="667"/>
      <c r="E26" s="667"/>
      <c r="F26" s="667"/>
      <c r="G26" s="668"/>
      <c r="H26" s="669"/>
      <c r="I26" s="650"/>
      <c r="J26" s="651"/>
      <c r="K26" s="652"/>
      <c r="L26" s="653"/>
      <c r="M26" s="654"/>
      <c r="N26" s="655"/>
      <c r="O26" s="656"/>
      <c r="P26" s="657"/>
      <c r="Q26" s="657"/>
      <c r="R26" s="657"/>
      <c r="S26" s="658"/>
      <c r="T26" s="670">
        <v>0</v>
      </c>
      <c r="U26" s="670"/>
      <c r="V26" s="670"/>
      <c r="W26" s="670"/>
      <c r="X26" s="671" t="s">
        <v>299</v>
      </c>
      <c r="Y26" s="672"/>
      <c r="Z26" s="673"/>
      <c r="AA26" s="674"/>
      <c r="AB26" s="687">
        <v>0</v>
      </c>
      <c r="AC26" s="687"/>
      <c r="AD26" s="687"/>
      <c r="AE26" s="688">
        <v>0</v>
      </c>
      <c r="AF26" s="689"/>
      <c r="AG26" s="690">
        <v>12</v>
      </c>
      <c r="AH26" s="691"/>
      <c r="AI26" s="675">
        <v>0</v>
      </c>
      <c r="AJ26" s="676"/>
      <c r="AK26" s="676"/>
      <c r="AL26" s="677"/>
      <c r="AM26" s="678"/>
      <c r="AN26" s="679"/>
      <c r="AO26" s="680"/>
      <c r="AP26" s="678">
        <v>0</v>
      </c>
      <c r="AQ26" s="679"/>
      <c r="AR26" s="679"/>
      <c r="AS26" s="680"/>
      <c r="AT26" s="681"/>
      <c r="AU26" s="682"/>
      <c r="AV26" s="683"/>
      <c r="AW26" s="684">
        <v>0</v>
      </c>
      <c r="AX26" s="684"/>
      <c r="AY26" s="684"/>
      <c r="AZ26" s="684"/>
      <c r="BA26" s="684"/>
      <c r="BB26" s="678">
        <v>0</v>
      </c>
      <c r="BC26" s="685"/>
      <c r="BD26" s="685"/>
      <c r="BE26" s="686"/>
      <c r="BF26" s="664"/>
      <c r="BG26" s="665"/>
      <c r="BH26" s="666"/>
      <c r="BO26" s="281"/>
      <c r="BP26" s="281">
        <v>0</v>
      </c>
      <c r="BQ26" s="281"/>
    </row>
    <row r="27" spans="1:69" ht="19.5" customHeight="1">
      <c r="A27" s="667"/>
      <c r="B27" s="667"/>
      <c r="C27" s="667"/>
      <c r="D27" s="667"/>
      <c r="E27" s="667"/>
      <c r="F27" s="667"/>
      <c r="G27" s="668"/>
      <c r="H27" s="669"/>
      <c r="I27" s="650"/>
      <c r="J27" s="651"/>
      <c r="K27" s="652"/>
      <c r="L27" s="653"/>
      <c r="M27" s="654"/>
      <c r="N27" s="655"/>
      <c r="O27" s="656"/>
      <c r="P27" s="657"/>
      <c r="Q27" s="657"/>
      <c r="R27" s="657"/>
      <c r="S27" s="658"/>
      <c r="T27" s="670">
        <v>0</v>
      </c>
      <c r="U27" s="670"/>
      <c r="V27" s="670"/>
      <c r="W27" s="670"/>
      <c r="X27" s="671" t="s">
        <v>299</v>
      </c>
      <c r="Y27" s="672"/>
      <c r="Z27" s="673"/>
      <c r="AA27" s="674"/>
      <c r="AB27" s="687">
        <v>0</v>
      </c>
      <c r="AC27" s="687"/>
      <c r="AD27" s="687"/>
      <c r="AE27" s="688">
        <v>0</v>
      </c>
      <c r="AF27" s="689"/>
      <c r="AG27" s="690">
        <v>12</v>
      </c>
      <c r="AH27" s="691"/>
      <c r="AI27" s="675">
        <v>0</v>
      </c>
      <c r="AJ27" s="676"/>
      <c r="AK27" s="676"/>
      <c r="AL27" s="677"/>
      <c r="AM27" s="678"/>
      <c r="AN27" s="679"/>
      <c r="AO27" s="680"/>
      <c r="AP27" s="678">
        <v>0</v>
      </c>
      <c r="AQ27" s="679"/>
      <c r="AR27" s="679"/>
      <c r="AS27" s="680"/>
      <c r="AT27" s="681"/>
      <c r="AU27" s="682"/>
      <c r="AV27" s="683"/>
      <c r="AW27" s="684">
        <v>0</v>
      </c>
      <c r="AX27" s="684"/>
      <c r="AY27" s="684"/>
      <c r="AZ27" s="684"/>
      <c r="BA27" s="684"/>
      <c r="BB27" s="678">
        <v>0</v>
      </c>
      <c r="BC27" s="685"/>
      <c r="BD27" s="685"/>
      <c r="BE27" s="686"/>
      <c r="BF27" s="664"/>
      <c r="BG27" s="665"/>
      <c r="BH27" s="666"/>
      <c r="BO27" s="281"/>
      <c r="BP27" s="281">
        <v>0</v>
      </c>
      <c r="BQ27" s="281"/>
    </row>
    <row r="28" spans="1:69" ht="19.5" customHeight="1">
      <c r="A28" s="667"/>
      <c r="B28" s="667"/>
      <c r="C28" s="667"/>
      <c r="D28" s="667"/>
      <c r="E28" s="667"/>
      <c r="F28" s="667"/>
      <c r="G28" s="668"/>
      <c r="H28" s="669"/>
      <c r="I28" s="650"/>
      <c r="J28" s="651"/>
      <c r="K28" s="652"/>
      <c r="L28" s="653"/>
      <c r="M28" s="654"/>
      <c r="N28" s="655"/>
      <c r="O28" s="656"/>
      <c r="P28" s="657"/>
      <c r="Q28" s="657"/>
      <c r="R28" s="657"/>
      <c r="S28" s="658"/>
      <c r="T28" s="670">
        <v>0</v>
      </c>
      <c r="U28" s="670"/>
      <c r="V28" s="670"/>
      <c r="W28" s="670"/>
      <c r="X28" s="671" t="s">
        <v>299</v>
      </c>
      <c r="Y28" s="672"/>
      <c r="Z28" s="673"/>
      <c r="AA28" s="674"/>
      <c r="AB28" s="687">
        <v>0</v>
      </c>
      <c r="AC28" s="687"/>
      <c r="AD28" s="687"/>
      <c r="AE28" s="688">
        <v>0</v>
      </c>
      <c r="AF28" s="689"/>
      <c r="AG28" s="690">
        <v>12</v>
      </c>
      <c r="AH28" s="691"/>
      <c r="AI28" s="675">
        <v>0</v>
      </c>
      <c r="AJ28" s="676"/>
      <c r="AK28" s="676"/>
      <c r="AL28" s="677"/>
      <c r="AM28" s="678"/>
      <c r="AN28" s="679"/>
      <c r="AO28" s="680"/>
      <c r="AP28" s="678">
        <v>0</v>
      </c>
      <c r="AQ28" s="679"/>
      <c r="AR28" s="679"/>
      <c r="AS28" s="680"/>
      <c r="AT28" s="681"/>
      <c r="AU28" s="682"/>
      <c r="AV28" s="683"/>
      <c r="AW28" s="684">
        <v>0</v>
      </c>
      <c r="AX28" s="684"/>
      <c r="AY28" s="684"/>
      <c r="AZ28" s="684"/>
      <c r="BA28" s="684"/>
      <c r="BB28" s="678">
        <v>0</v>
      </c>
      <c r="BC28" s="685"/>
      <c r="BD28" s="685"/>
      <c r="BE28" s="686"/>
      <c r="BF28" s="664"/>
      <c r="BG28" s="665"/>
      <c r="BH28" s="666"/>
      <c r="BO28" s="281"/>
      <c r="BP28" s="281">
        <v>0</v>
      </c>
      <c r="BQ28" s="281"/>
    </row>
    <row r="29" spans="1:69" ht="20.100000000000001" customHeight="1">
      <c r="A29" s="667"/>
      <c r="B29" s="667"/>
      <c r="C29" s="667"/>
      <c r="D29" s="667"/>
      <c r="E29" s="667"/>
      <c r="F29" s="667"/>
      <c r="G29" s="668"/>
      <c r="H29" s="669"/>
      <c r="I29" s="650"/>
      <c r="J29" s="651"/>
      <c r="K29" s="652"/>
      <c r="L29" s="653"/>
      <c r="M29" s="654"/>
      <c r="N29" s="655"/>
      <c r="O29" s="656"/>
      <c r="P29" s="657"/>
      <c r="Q29" s="657"/>
      <c r="R29" s="657"/>
      <c r="S29" s="658"/>
      <c r="T29" s="670">
        <v>0</v>
      </c>
      <c r="U29" s="670"/>
      <c r="V29" s="670"/>
      <c r="W29" s="670"/>
      <c r="X29" s="671" t="s">
        <v>299</v>
      </c>
      <c r="Y29" s="672"/>
      <c r="Z29" s="673"/>
      <c r="AA29" s="674"/>
      <c r="AB29" s="687">
        <v>0</v>
      </c>
      <c r="AC29" s="687"/>
      <c r="AD29" s="687"/>
      <c r="AE29" s="688">
        <v>0</v>
      </c>
      <c r="AF29" s="689"/>
      <c r="AG29" s="690">
        <v>12</v>
      </c>
      <c r="AH29" s="691"/>
      <c r="AI29" s="675">
        <v>0</v>
      </c>
      <c r="AJ29" s="676"/>
      <c r="AK29" s="676"/>
      <c r="AL29" s="677"/>
      <c r="AM29" s="678"/>
      <c r="AN29" s="679"/>
      <c r="AO29" s="680"/>
      <c r="AP29" s="678">
        <v>0</v>
      </c>
      <c r="AQ29" s="679"/>
      <c r="AR29" s="679"/>
      <c r="AS29" s="680"/>
      <c r="AT29" s="681"/>
      <c r="AU29" s="682"/>
      <c r="AV29" s="683"/>
      <c r="AW29" s="684">
        <v>0</v>
      </c>
      <c r="AX29" s="684"/>
      <c r="AY29" s="684"/>
      <c r="AZ29" s="684"/>
      <c r="BA29" s="684"/>
      <c r="BB29" s="678">
        <v>0</v>
      </c>
      <c r="BC29" s="685"/>
      <c r="BD29" s="685"/>
      <c r="BE29" s="686"/>
      <c r="BF29" s="664"/>
      <c r="BG29" s="665"/>
      <c r="BH29" s="666"/>
      <c r="BO29" s="281"/>
      <c r="BP29" s="281">
        <v>0</v>
      </c>
      <c r="BQ29" s="281"/>
    </row>
    <row r="30" spans="1:69" ht="20.100000000000001" customHeight="1">
      <c r="A30" s="667"/>
      <c r="B30" s="667"/>
      <c r="C30" s="667"/>
      <c r="D30" s="667"/>
      <c r="E30" s="667"/>
      <c r="F30" s="667"/>
      <c r="G30" s="668"/>
      <c r="H30" s="669"/>
      <c r="I30" s="650"/>
      <c r="J30" s="651"/>
      <c r="K30" s="652"/>
      <c r="L30" s="653"/>
      <c r="M30" s="654"/>
      <c r="N30" s="655"/>
      <c r="O30" s="656"/>
      <c r="P30" s="657"/>
      <c r="Q30" s="657"/>
      <c r="R30" s="657"/>
      <c r="S30" s="658"/>
      <c r="T30" s="670">
        <v>0</v>
      </c>
      <c r="U30" s="670"/>
      <c r="V30" s="670"/>
      <c r="W30" s="670"/>
      <c r="X30" s="671" t="s">
        <v>299</v>
      </c>
      <c r="Y30" s="672"/>
      <c r="Z30" s="673"/>
      <c r="AA30" s="674"/>
      <c r="AB30" s="687">
        <v>0</v>
      </c>
      <c r="AC30" s="687"/>
      <c r="AD30" s="687"/>
      <c r="AE30" s="688">
        <v>0</v>
      </c>
      <c r="AF30" s="689"/>
      <c r="AG30" s="690">
        <v>12</v>
      </c>
      <c r="AH30" s="691"/>
      <c r="AI30" s="675">
        <v>0</v>
      </c>
      <c r="AJ30" s="676"/>
      <c r="AK30" s="676"/>
      <c r="AL30" s="677"/>
      <c r="AM30" s="678"/>
      <c r="AN30" s="679"/>
      <c r="AO30" s="680"/>
      <c r="AP30" s="678">
        <v>0</v>
      </c>
      <c r="AQ30" s="679"/>
      <c r="AR30" s="679"/>
      <c r="AS30" s="680"/>
      <c r="AT30" s="681"/>
      <c r="AU30" s="682"/>
      <c r="AV30" s="683"/>
      <c r="AW30" s="684">
        <v>0</v>
      </c>
      <c r="AX30" s="684"/>
      <c r="AY30" s="684"/>
      <c r="AZ30" s="684"/>
      <c r="BA30" s="684"/>
      <c r="BB30" s="678">
        <v>0</v>
      </c>
      <c r="BC30" s="685"/>
      <c r="BD30" s="685"/>
      <c r="BE30" s="686"/>
      <c r="BF30" s="664"/>
      <c r="BG30" s="665"/>
      <c r="BH30" s="666"/>
      <c r="BO30" s="281"/>
      <c r="BP30" s="281">
        <v>0</v>
      </c>
      <c r="BQ30" s="281"/>
    </row>
    <row r="31" spans="1:69" ht="20.100000000000001" customHeight="1">
      <c r="A31" s="667"/>
      <c r="B31" s="667"/>
      <c r="C31" s="667"/>
      <c r="D31" s="667"/>
      <c r="E31" s="667"/>
      <c r="F31" s="667"/>
      <c r="G31" s="668"/>
      <c r="H31" s="669"/>
      <c r="I31" s="650"/>
      <c r="J31" s="651"/>
      <c r="K31" s="652"/>
      <c r="L31" s="653"/>
      <c r="M31" s="654"/>
      <c r="N31" s="655"/>
      <c r="O31" s="656"/>
      <c r="P31" s="657"/>
      <c r="Q31" s="657"/>
      <c r="R31" s="657"/>
      <c r="S31" s="658"/>
      <c r="T31" s="670">
        <v>0</v>
      </c>
      <c r="U31" s="670"/>
      <c r="V31" s="670"/>
      <c r="W31" s="670"/>
      <c r="X31" s="671" t="s">
        <v>299</v>
      </c>
      <c r="Y31" s="672"/>
      <c r="Z31" s="673"/>
      <c r="AA31" s="674"/>
      <c r="AB31" s="687">
        <v>0</v>
      </c>
      <c r="AC31" s="687"/>
      <c r="AD31" s="687"/>
      <c r="AE31" s="688">
        <v>0</v>
      </c>
      <c r="AF31" s="689"/>
      <c r="AG31" s="690">
        <v>12</v>
      </c>
      <c r="AH31" s="691"/>
      <c r="AI31" s="675">
        <v>0</v>
      </c>
      <c r="AJ31" s="676"/>
      <c r="AK31" s="676"/>
      <c r="AL31" s="677"/>
      <c r="AM31" s="678"/>
      <c r="AN31" s="679"/>
      <c r="AO31" s="680"/>
      <c r="AP31" s="678">
        <v>0</v>
      </c>
      <c r="AQ31" s="679"/>
      <c r="AR31" s="679"/>
      <c r="AS31" s="680"/>
      <c r="AT31" s="681"/>
      <c r="AU31" s="682"/>
      <c r="AV31" s="683"/>
      <c r="AW31" s="684">
        <v>0</v>
      </c>
      <c r="AX31" s="684"/>
      <c r="AY31" s="684"/>
      <c r="AZ31" s="684"/>
      <c r="BA31" s="684"/>
      <c r="BB31" s="678">
        <v>0</v>
      </c>
      <c r="BC31" s="685"/>
      <c r="BD31" s="685"/>
      <c r="BE31" s="686"/>
      <c r="BF31" s="664"/>
      <c r="BG31" s="665"/>
      <c r="BH31" s="666"/>
      <c r="BO31" s="281"/>
      <c r="BP31" s="281">
        <v>0</v>
      </c>
      <c r="BQ31" s="281"/>
    </row>
    <row r="32" spans="1:69" ht="20.100000000000001" customHeight="1" thickBot="1">
      <c r="A32" s="667"/>
      <c r="B32" s="667"/>
      <c r="C32" s="667"/>
      <c r="D32" s="667"/>
      <c r="E32" s="667"/>
      <c r="F32" s="667"/>
      <c r="G32" s="821"/>
      <c r="H32" s="822"/>
      <c r="I32" s="650"/>
      <c r="J32" s="651"/>
      <c r="K32" s="652"/>
      <c r="L32" s="653"/>
      <c r="M32" s="654"/>
      <c r="N32" s="655"/>
      <c r="O32" s="656"/>
      <c r="P32" s="657"/>
      <c r="Q32" s="657"/>
      <c r="R32" s="657"/>
      <c r="S32" s="658"/>
      <c r="T32" s="823">
        <v>0</v>
      </c>
      <c r="U32" s="823"/>
      <c r="V32" s="823"/>
      <c r="W32" s="823"/>
      <c r="X32" s="824" t="s">
        <v>299</v>
      </c>
      <c r="Y32" s="825"/>
      <c r="Z32" s="673"/>
      <c r="AA32" s="674"/>
      <c r="AB32" s="841">
        <v>0</v>
      </c>
      <c r="AC32" s="841"/>
      <c r="AD32" s="841"/>
      <c r="AE32" s="688">
        <v>0</v>
      </c>
      <c r="AF32" s="689"/>
      <c r="AG32" s="842">
        <v>12</v>
      </c>
      <c r="AH32" s="843"/>
      <c r="AI32" s="675">
        <v>0</v>
      </c>
      <c r="AJ32" s="676"/>
      <c r="AK32" s="676"/>
      <c r="AL32" s="677"/>
      <c r="AM32" s="844"/>
      <c r="AN32" s="845"/>
      <c r="AO32" s="846"/>
      <c r="AP32" s="844">
        <v>0</v>
      </c>
      <c r="AQ32" s="845"/>
      <c r="AR32" s="845"/>
      <c r="AS32" s="846"/>
      <c r="AT32" s="681"/>
      <c r="AU32" s="682"/>
      <c r="AV32" s="683"/>
      <c r="AW32" s="684">
        <v>0</v>
      </c>
      <c r="AX32" s="684"/>
      <c r="AY32" s="684"/>
      <c r="AZ32" s="684"/>
      <c r="BA32" s="684"/>
      <c r="BB32" s="678">
        <v>0</v>
      </c>
      <c r="BC32" s="685"/>
      <c r="BD32" s="685"/>
      <c r="BE32" s="686"/>
      <c r="BF32" s="664"/>
      <c r="BG32" s="665"/>
      <c r="BH32" s="666"/>
      <c r="BO32" s="281"/>
      <c r="BP32" s="281">
        <v>0</v>
      </c>
      <c r="BQ32" s="281"/>
    </row>
    <row r="33" spans="1:62" ht="9.9499999999999993" customHeight="1">
      <c r="A33" s="826" t="s">
        <v>300</v>
      </c>
      <c r="B33" s="827"/>
      <c r="C33" s="827"/>
      <c r="D33" s="827"/>
      <c r="E33" s="827"/>
      <c r="F33" s="828"/>
      <c r="G33" s="832"/>
      <c r="H33" s="832"/>
      <c r="I33" s="832"/>
      <c r="J33" s="832"/>
      <c r="K33" s="832"/>
      <c r="L33" s="832"/>
      <c r="M33" s="832"/>
      <c r="N33" s="832"/>
      <c r="O33" s="833"/>
      <c r="P33" s="833"/>
      <c r="Q33" s="833"/>
      <c r="R33" s="833"/>
      <c r="S33" s="833"/>
      <c r="T33" s="834" t="s">
        <v>301</v>
      </c>
      <c r="U33" s="835"/>
      <c r="V33" s="835"/>
      <c r="W33" s="835"/>
      <c r="X33" s="835"/>
      <c r="Y33" s="835"/>
      <c r="Z33" s="835"/>
      <c r="AA33" s="835"/>
      <c r="AB33" s="835"/>
      <c r="AC33" s="835"/>
      <c r="AD33" s="835"/>
      <c r="AE33" s="835"/>
      <c r="AF33" s="835"/>
      <c r="AG33" s="835"/>
      <c r="AH33" s="836"/>
      <c r="AI33" s="840">
        <v>0</v>
      </c>
      <c r="AJ33" s="840"/>
      <c r="AK33" s="840"/>
      <c r="AL33" s="840"/>
      <c r="AM33" s="840"/>
      <c r="AN33" s="840"/>
      <c r="AO33" s="840"/>
      <c r="AP33" s="840">
        <v>0</v>
      </c>
      <c r="AQ33" s="840"/>
      <c r="AR33" s="840"/>
      <c r="AS33" s="840"/>
      <c r="AT33" s="861"/>
      <c r="AU33" s="861"/>
      <c r="AV33" s="862"/>
      <c r="AW33" s="232" t="s">
        <v>343</v>
      </c>
      <c r="AX33" s="863">
        <v>0</v>
      </c>
      <c r="AY33" s="863"/>
      <c r="AZ33" s="863"/>
      <c r="BA33" s="864"/>
      <c r="BB33" s="845">
        <v>0</v>
      </c>
      <c r="BC33" s="847"/>
      <c r="BD33" s="847"/>
      <c r="BE33" s="848"/>
      <c r="BF33" s="851"/>
      <c r="BG33" s="851"/>
      <c r="BH33" s="851"/>
    </row>
    <row r="34" spans="1:62" ht="9.9499999999999993" customHeight="1" thickBot="1">
      <c r="A34" s="829"/>
      <c r="B34" s="830"/>
      <c r="C34" s="830"/>
      <c r="D34" s="830"/>
      <c r="E34" s="830"/>
      <c r="F34" s="831"/>
      <c r="G34" s="832"/>
      <c r="H34" s="832"/>
      <c r="I34" s="832"/>
      <c r="J34" s="832"/>
      <c r="K34" s="832"/>
      <c r="L34" s="832"/>
      <c r="M34" s="832"/>
      <c r="N34" s="832"/>
      <c r="O34" s="833"/>
      <c r="P34" s="833"/>
      <c r="Q34" s="833"/>
      <c r="R34" s="833"/>
      <c r="S34" s="833"/>
      <c r="T34" s="837"/>
      <c r="U34" s="838"/>
      <c r="V34" s="838"/>
      <c r="W34" s="838"/>
      <c r="X34" s="838"/>
      <c r="Y34" s="838"/>
      <c r="Z34" s="838"/>
      <c r="AA34" s="838"/>
      <c r="AB34" s="838"/>
      <c r="AC34" s="838"/>
      <c r="AD34" s="838"/>
      <c r="AE34" s="838"/>
      <c r="AF34" s="838"/>
      <c r="AG34" s="838"/>
      <c r="AH34" s="839"/>
      <c r="AI34" s="840"/>
      <c r="AJ34" s="840"/>
      <c r="AK34" s="840"/>
      <c r="AL34" s="840"/>
      <c r="AM34" s="840"/>
      <c r="AN34" s="840"/>
      <c r="AO34" s="840"/>
      <c r="AP34" s="840"/>
      <c r="AQ34" s="840"/>
      <c r="AR34" s="840"/>
      <c r="AS34" s="840"/>
      <c r="AT34" s="861"/>
      <c r="AU34" s="861"/>
      <c r="AV34" s="862"/>
      <c r="AW34" s="233"/>
      <c r="AX34" s="865"/>
      <c r="AY34" s="865"/>
      <c r="AZ34" s="865"/>
      <c r="BA34" s="866"/>
      <c r="BB34" s="849"/>
      <c r="BC34" s="849"/>
      <c r="BD34" s="849"/>
      <c r="BE34" s="850"/>
      <c r="BF34" s="851"/>
      <c r="BG34" s="851"/>
      <c r="BH34" s="851"/>
    </row>
    <row r="35" spans="1:62" ht="21" customHeight="1">
      <c r="A35" s="852" t="s">
        <v>302</v>
      </c>
      <c r="B35" s="852"/>
      <c r="C35" s="852"/>
      <c r="D35" s="852"/>
      <c r="E35" s="852"/>
      <c r="F35" s="852"/>
      <c r="G35" s="852"/>
      <c r="H35" s="852"/>
      <c r="I35" s="852"/>
      <c r="J35" s="852"/>
      <c r="K35" s="852"/>
      <c r="L35" s="852"/>
      <c r="M35" s="853" t="s">
        <v>303</v>
      </c>
      <c r="N35" s="853"/>
      <c r="O35" s="853"/>
      <c r="P35" s="853"/>
      <c r="Q35" s="853"/>
      <c r="R35" s="853"/>
      <c r="S35" s="853"/>
      <c r="T35" s="853"/>
      <c r="U35" s="853"/>
      <c r="V35" s="853"/>
      <c r="W35" s="853"/>
      <c r="X35" s="853"/>
      <c r="Y35" s="853"/>
      <c r="Z35" s="853"/>
      <c r="AA35" s="853"/>
      <c r="AB35" s="853"/>
      <c r="AC35" s="853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5"/>
      <c r="AS35" s="235"/>
      <c r="AT35" s="235"/>
      <c r="AU35" s="235"/>
      <c r="AV35" s="234"/>
      <c r="AW35" s="234"/>
      <c r="AX35" s="234"/>
      <c r="AY35" s="854" t="s">
        <v>304</v>
      </c>
      <c r="AZ35" s="854"/>
      <c r="BA35" s="854"/>
      <c r="BB35" s="854"/>
      <c r="BC35" s="854"/>
      <c r="BD35" s="854"/>
      <c r="BE35" s="854"/>
      <c r="BF35" s="854"/>
      <c r="BG35" s="854"/>
      <c r="BH35" s="854"/>
      <c r="BI35" s="277"/>
      <c r="BJ35" s="277"/>
    </row>
    <row r="36" spans="1:62" ht="15" customHeight="1">
      <c r="A36" s="883" t="s">
        <v>305</v>
      </c>
      <c r="B36" s="884"/>
      <c r="C36" s="884"/>
      <c r="D36" s="885"/>
      <c r="E36" s="883" t="s">
        <v>306</v>
      </c>
      <c r="F36" s="884"/>
      <c r="G36" s="884"/>
      <c r="H36" s="885"/>
      <c r="I36" s="236" t="s">
        <v>307</v>
      </c>
      <c r="J36" s="237"/>
      <c r="K36" s="237"/>
      <c r="L36" s="238"/>
      <c r="M36" s="887" t="s">
        <v>308</v>
      </c>
      <c r="N36" s="888"/>
      <c r="O36" s="888"/>
      <c r="P36" s="888"/>
      <c r="Q36" s="888"/>
      <c r="R36" s="888"/>
      <c r="S36" s="888"/>
      <c r="T36" s="888"/>
      <c r="U36" s="888"/>
      <c r="V36" s="888"/>
      <c r="W36" s="888"/>
      <c r="X36" s="888"/>
      <c r="Y36" s="888"/>
      <c r="Z36" s="888"/>
      <c r="AA36" s="888"/>
      <c r="AB36" s="888"/>
      <c r="AC36" s="888"/>
      <c r="AD36" s="888"/>
      <c r="AE36" s="888"/>
      <c r="AF36" s="888"/>
      <c r="AG36" s="888"/>
      <c r="AH36" s="888"/>
      <c r="AI36" s="888"/>
      <c r="AJ36" s="889"/>
      <c r="AK36" s="912" t="s">
        <v>327</v>
      </c>
      <c r="AL36" s="913"/>
      <c r="AM36" s="913"/>
      <c r="AN36" s="913"/>
      <c r="AO36" s="914"/>
      <c r="AP36" s="912" t="s">
        <v>344</v>
      </c>
      <c r="AQ36" s="913"/>
      <c r="AR36" s="913"/>
      <c r="AS36" s="913"/>
      <c r="AT36" s="914"/>
      <c r="AU36" s="915" t="s">
        <v>309</v>
      </c>
      <c r="AV36" s="916"/>
      <c r="AW36" s="916"/>
      <c r="AX36" s="917"/>
      <c r="AY36" s="867"/>
      <c r="AZ36" s="868"/>
      <c r="BA36" s="868"/>
      <c r="BB36" s="868"/>
      <c r="BC36" s="868"/>
      <c r="BD36" s="868"/>
      <c r="BE36" s="868"/>
      <c r="BF36" s="868"/>
      <c r="BG36" s="868"/>
      <c r="BH36" s="869"/>
      <c r="BI36" s="277"/>
      <c r="BJ36" s="277"/>
    </row>
    <row r="37" spans="1:62" ht="15" customHeight="1">
      <c r="A37" s="886"/>
      <c r="B37" s="856"/>
      <c r="C37" s="856"/>
      <c r="D37" s="857"/>
      <c r="E37" s="886"/>
      <c r="F37" s="856"/>
      <c r="G37" s="856"/>
      <c r="H37" s="857"/>
      <c r="I37" s="855" t="s">
        <v>310</v>
      </c>
      <c r="J37" s="856"/>
      <c r="K37" s="856"/>
      <c r="L37" s="857"/>
      <c r="M37" s="236" t="s">
        <v>326</v>
      </c>
      <c r="N37" s="237"/>
      <c r="O37" s="239"/>
      <c r="P37" s="239"/>
      <c r="Q37" s="240"/>
      <c r="R37" s="241" t="s">
        <v>345</v>
      </c>
      <c r="S37" s="241"/>
      <c r="T37" s="241"/>
      <c r="U37" s="241"/>
      <c r="V37" s="241"/>
      <c r="W37" s="242" t="s">
        <v>224</v>
      </c>
      <c r="X37" s="239"/>
      <c r="Y37" s="239"/>
      <c r="Z37" s="240"/>
      <c r="AA37" s="241" t="s">
        <v>328</v>
      </c>
      <c r="AB37" s="241"/>
      <c r="AC37" s="241"/>
      <c r="AD37" s="241"/>
      <c r="AE37" s="241"/>
      <c r="AF37" s="242" t="s">
        <v>346</v>
      </c>
      <c r="AG37" s="239"/>
      <c r="AH37" s="239"/>
      <c r="AI37" s="239"/>
      <c r="AJ37" s="240"/>
      <c r="AK37" s="876" t="s">
        <v>311</v>
      </c>
      <c r="AL37" s="877"/>
      <c r="AM37" s="877"/>
      <c r="AN37" s="877"/>
      <c r="AO37" s="877"/>
      <c r="AP37" s="918" t="s">
        <v>312</v>
      </c>
      <c r="AQ37" s="877"/>
      <c r="AR37" s="877"/>
      <c r="AS37" s="877"/>
      <c r="AT37" s="880"/>
      <c r="AU37" s="918"/>
      <c r="AV37" s="877"/>
      <c r="AW37" s="877"/>
      <c r="AX37" s="880"/>
      <c r="AY37" s="870"/>
      <c r="AZ37" s="871"/>
      <c r="BA37" s="871"/>
      <c r="BB37" s="871"/>
      <c r="BC37" s="871"/>
      <c r="BD37" s="871"/>
      <c r="BE37" s="871"/>
      <c r="BF37" s="871"/>
      <c r="BG37" s="871"/>
      <c r="BH37" s="872"/>
      <c r="BI37" s="277"/>
      <c r="BJ37" s="277"/>
    </row>
    <row r="38" spans="1:62" ht="18" customHeight="1">
      <c r="A38" s="886"/>
      <c r="B38" s="856"/>
      <c r="C38" s="856"/>
      <c r="D38" s="857"/>
      <c r="E38" s="886"/>
      <c r="F38" s="856"/>
      <c r="G38" s="856"/>
      <c r="H38" s="857"/>
      <c r="I38" s="886"/>
      <c r="J38" s="856"/>
      <c r="K38" s="856"/>
      <c r="L38" s="857"/>
      <c r="M38" s="855" t="s">
        <v>313</v>
      </c>
      <c r="N38" s="856"/>
      <c r="O38" s="856"/>
      <c r="P38" s="856"/>
      <c r="Q38" s="857"/>
      <c r="R38" s="876" t="s">
        <v>314</v>
      </c>
      <c r="S38" s="877"/>
      <c r="T38" s="877"/>
      <c r="U38" s="877"/>
      <c r="V38" s="877"/>
      <c r="W38" s="879" t="s">
        <v>315</v>
      </c>
      <c r="X38" s="877"/>
      <c r="Y38" s="877"/>
      <c r="Z38" s="880"/>
      <c r="AA38" s="876" t="s">
        <v>316</v>
      </c>
      <c r="AB38" s="877"/>
      <c r="AC38" s="877"/>
      <c r="AD38" s="877"/>
      <c r="AE38" s="877"/>
      <c r="AF38" s="879" t="s">
        <v>317</v>
      </c>
      <c r="AG38" s="877"/>
      <c r="AH38" s="877"/>
      <c r="AI38" s="877"/>
      <c r="AJ38" s="880"/>
      <c r="AK38" s="877"/>
      <c r="AL38" s="877"/>
      <c r="AM38" s="877"/>
      <c r="AN38" s="877"/>
      <c r="AO38" s="877"/>
      <c r="AP38" s="918"/>
      <c r="AQ38" s="877"/>
      <c r="AR38" s="877"/>
      <c r="AS38" s="877"/>
      <c r="AT38" s="880"/>
      <c r="AU38" s="918"/>
      <c r="AV38" s="877"/>
      <c r="AW38" s="877"/>
      <c r="AX38" s="880"/>
      <c r="AY38" s="870"/>
      <c r="AZ38" s="871"/>
      <c r="BA38" s="871"/>
      <c r="BB38" s="871"/>
      <c r="BC38" s="871"/>
      <c r="BD38" s="871"/>
      <c r="BE38" s="871"/>
      <c r="BF38" s="871"/>
      <c r="BG38" s="871"/>
      <c r="BH38" s="872"/>
      <c r="BI38" s="277"/>
      <c r="BJ38" s="277"/>
    </row>
    <row r="39" spans="1:62" ht="18" customHeight="1">
      <c r="A39" s="858"/>
      <c r="B39" s="859"/>
      <c r="C39" s="859"/>
      <c r="D39" s="860"/>
      <c r="E39" s="886"/>
      <c r="F39" s="856"/>
      <c r="G39" s="856"/>
      <c r="H39" s="857"/>
      <c r="I39" s="858"/>
      <c r="J39" s="859"/>
      <c r="K39" s="859"/>
      <c r="L39" s="860"/>
      <c r="M39" s="858"/>
      <c r="N39" s="859"/>
      <c r="O39" s="859"/>
      <c r="P39" s="859"/>
      <c r="Q39" s="860"/>
      <c r="R39" s="878"/>
      <c r="S39" s="878"/>
      <c r="T39" s="878"/>
      <c r="U39" s="878"/>
      <c r="V39" s="878"/>
      <c r="W39" s="881"/>
      <c r="X39" s="878"/>
      <c r="Y39" s="878"/>
      <c r="Z39" s="882"/>
      <c r="AA39" s="878"/>
      <c r="AB39" s="878"/>
      <c r="AC39" s="878"/>
      <c r="AD39" s="878"/>
      <c r="AE39" s="878"/>
      <c r="AF39" s="881"/>
      <c r="AG39" s="878"/>
      <c r="AH39" s="878"/>
      <c r="AI39" s="878"/>
      <c r="AJ39" s="882"/>
      <c r="AK39" s="878"/>
      <c r="AL39" s="878"/>
      <c r="AM39" s="878"/>
      <c r="AN39" s="878"/>
      <c r="AO39" s="878"/>
      <c r="AP39" s="881" t="s">
        <v>347</v>
      </c>
      <c r="AQ39" s="878"/>
      <c r="AR39" s="878"/>
      <c r="AS39" s="878"/>
      <c r="AT39" s="882"/>
      <c r="AU39" s="881"/>
      <c r="AV39" s="878"/>
      <c r="AW39" s="878"/>
      <c r="AX39" s="882"/>
      <c r="AY39" s="870"/>
      <c r="AZ39" s="871"/>
      <c r="BA39" s="871"/>
      <c r="BB39" s="871"/>
      <c r="BC39" s="871"/>
      <c r="BD39" s="871"/>
      <c r="BE39" s="871"/>
      <c r="BF39" s="871"/>
      <c r="BG39" s="871"/>
      <c r="BH39" s="872"/>
      <c r="BI39" s="277"/>
      <c r="BJ39" s="277"/>
    </row>
    <row r="40" spans="1:62" ht="15" customHeight="1">
      <c r="A40" s="934"/>
      <c r="B40" s="935"/>
      <c r="C40" s="935"/>
      <c r="D40" s="935"/>
      <c r="E40" s="936"/>
      <c r="F40" s="937"/>
      <c r="G40" s="937"/>
      <c r="H40" s="938"/>
      <c r="I40" s="908"/>
      <c r="J40" s="909"/>
      <c r="K40" s="909"/>
      <c r="L40" s="243" t="s">
        <v>161</v>
      </c>
      <c r="M40" s="908"/>
      <c r="N40" s="909"/>
      <c r="O40" s="909"/>
      <c r="P40" s="909"/>
      <c r="Q40" s="243" t="s">
        <v>161</v>
      </c>
      <c r="R40" s="910"/>
      <c r="S40" s="911"/>
      <c r="T40" s="911"/>
      <c r="U40" s="911"/>
      <c r="V40" s="243" t="s">
        <v>161</v>
      </c>
      <c r="W40" s="678">
        <v>0</v>
      </c>
      <c r="X40" s="679"/>
      <c r="Y40" s="679"/>
      <c r="Z40" s="244" t="s">
        <v>161</v>
      </c>
      <c r="AA40" s="910"/>
      <c r="AB40" s="911"/>
      <c r="AC40" s="911"/>
      <c r="AD40" s="911"/>
      <c r="AE40" s="167" t="s">
        <v>161</v>
      </c>
      <c r="AF40" s="678">
        <v>0</v>
      </c>
      <c r="AG40" s="679"/>
      <c r="AH40" s="679"/>
      <c r="AI40" s="679"/>
      <c r="AJ40" s="245" t="s">
        <v>161</v>
      </c>
      <c r="AK40" s="939"/>
      <c r="AL40" s="940"/>
      <c r="AM40" s="940"/>
      <c r="AN40" s="940"/>
      <c r="AO40" s="167" t="s">
        <v>161</v>
      </c>
      <c r="AP40" s="678">
        <v>0</v>
      </c>
      <c r="AQ40" s="679"/>
      <c r="AR40" s="679"/>
      <c r="AS40" s="679"/>
      <c r="AT40" s="244" t="s">
        <v>161</v>
      </c>
      <c r="AU40" s="867"/>
      <c r="AV40" s="868"/>
      <c r="AW40" s="868"/>
      <c r="AX40" s="869"/>
      <c r="AY40" s="870"/>
      <c r="AZ40" s="871"/>
      <c r="BA40" s="871"/>
      <c r="BB40" s="871"/>
      <c r="BC40" s="871"/>
      <c r="BD40" s="871"/>
      <c r="BE40" s="871"/>
      <c r="BF40" s="871"/>
      <c r="BG40" s="871"/>
      <c r="BH40" s="872"/>
      <c r="BI40" s="277"/>
      <c r="BJ40" s="277"/>
    </row>
    <row r="41" spans="1:62" ht="15" customHeight="1">
      <c r="A41" s="890"/>
      <c r="B41" s="891"/>
      <c r="C41" s="891"/>
      <c r="D41" s="892"/>
      <c r="E41" s="893"/>
      <c r="F41" s="894"/>
      <c r="G41" s="894"/>
      <c r="H41" s="895"/>
      <c r="I41" s="896"/>
      <c r="J41" s="897"/>
      <c r="K41" s="897"/>
      <c r="L41" s="898"/>
      <c r="M41" s="896"/>
      <c r="N41" s="897"/>
      <c r="O41" s="897"/>
      <c r="P41" s="897"/>
      <c r="Q41" s="898"/>
      <c r="R41" s="899"/>
      <c r="S41" s="900"/>
      <c r="T41" s="900"/>
      <c r="U41" s="900"/>
      <c r="V41" s="901"/>
      <c r="W41" s="902">
        <v>0</v>
      </c>
      <c r="X41" s="903"/>
      <c r="Y41" s="903"/>
      <c r="Z41" s="904"/>
      <c r="AA41" s="899"/>
      <c r="AB41" s="900"/>
      <c r="AC41" s="900"/>
      <c r="AD41" s="900"/>
      <c r="AE41" s="901"/>
      <c r="AF41" s="905">
        <v>0</v>
      </c>
      <c r="AG41" s="906"/>
      <c r="AH41" s="906"/>
      <c r="AI41" s="906"/>
      <c r="AJ41" s="907"/>
      <c r="AK41" s="899"/>
      <c r="AL41" s="900"/>
      <c r="AM41" s="900"/>
      <c r="AN41" s="900"/>
      <c r="AO41" s="901"/>
      <c r="AP41" s="905">
        <v>0</v>
      </c>
      <c r="AQ41" s="906"/>
      <c r="AR41" s="906"/>
      <c r="AS41" s="906"/>
      <c r="AT41" s="907"/>
      <c r="AU41" s="870"/>
      <c r="AV41" s="871"/>
      <c r="AW41" s="871"/>
      <c r="AX41" s="872"/>
      <c r="AY41" s="870"/>
      <c r="AZ41" s="871"/>
      <c r="BA41" s="871"/>
      <c r="BB41" s="871"/>
      <c r="BC41" s="871"/>
      <c r="BD41" s="871"/>
      <c r="BE41" s="871"/>
      <c r="BF41" s="871"/>
      <c r="BG41" s="871"/>
      <c r="BH41" s="872"/>
      <c r="BI41" s="277"/>
      <c r="BJ41" s="277"/>
    </row>
    <row r="42" spans="1:62" ht="15" customHeight="1">
      <c r="A42" s="922" t="s">
        <v>186</v>
      </c>
      <c r="B42" s="923"/>
      <c r="C42" s="923"/>
      <c r="D42" s="923"/>
      <c r="E42" s="924"/>
      <c r="F42" s="925"/>
      <c r="G42" s="925"/>
      <c r="H42" s="926"/>
      <c r="I42" s="744">
        <v>0</v>
      </c>
      <c r="J42" s="745"/>
      <c r="K42" s="745"/>
      <c r="L42" s="746"/>
      <c r="M42" s="744">
        <v>0</v>
      </c>
      <c r="N42" s="745"/>
      <c r="O42" s="745"/>
      <c r="P42" s="745"/>
      <c r="Q42" s="746"/>
      <c r="R42" s="927">
        <v>0</v>
      </c>
      <c r="S42" s="928"/>
      <c r="T42" s="928"/>
      <c r="U42" s="928"/>
      <c r="V42" s="929"/>
      <c r="W42" s="930">
        <v>0</v>
      </c>
      <c r="X42" s="931"/>
      <c r="Y42" s="931"/>
      <c r="Z42" s="932"/>
      <c r="AA42" s="905">
        <v>0</v>
      </c>
      <c r="AB42" s="906"/>
      <c r="AC42" s="906"/>
      <c r="AD42" s="906"/>
      <c r="AE42" s="907"/>
      <c r="AF42" s="905">
        <v>0</v>
      </c>
      <c r="AG42" s="906"/>
      <c r="AH42" s="906"/>
      <c r="AI42" s="906"/>
      <c r="AJ42" s="907"/>
      <c r="AK42" s="905">
        <v>0</v>
      </c>
      <c r="AL42" s="906"/>
      <c r="AM42" s="906"/>
      <c r="AN42" s="906"/>
      <c r="AO42" s="907"/>
      <c r="AP42" s="905">
        <v>0</v>
      </c>
      <c r="AQ42" s="906"/>
      <c r="AR42" s="906"/>
      <c r="AS42" s="906"/>
      <c r="AT42" s="907"/>
      <c r="AU42" s="873"/>
      <c r="AV42" s="874"/>
      <c r="AW42" s="874"/>
      <c r="AX42" s="875"/>
      <c r="AY42" s="873"/>
      <c r="AZ42" s="874"/>
      <c r="BA42" s="874"/>
      <c r="BB42" s="874"/>
      <c r="BC42" s="874"/>
      <c r="BD42" s="874"/>
      <c r="BE42" s="874"/>
      <c r="BF42" s="874"/>
      <c r="BG42" s="874"/>
      <c r="BH42" s="875"/>
      <c r="BI42" s="277"/>
      <c r="BJ42" s="277"/>
    </row>
    <row r="43" spans="1:62" ht="9.9499999999999993" customHeight="1">
      <c r="A43" s="884"/>
      <c r="B43" s="884"/>
      <c r="C43" s="884"/>
      <c r="D43" s="884"/>
      <c r="E43" s="884"/>
      <c r="F43" s="884"/>
      <c r="G43" s="884"/>
      <c r="H43" s="884"/>
      <c r="I43" s="884"/>
      <c r="J43" s="884"/>
      <c r="K43" s="884"/>
      <c r="L43" s="884"/>
      <c r="M43" s="884"/>
      <c r="N43" s="884"/>
      <c r="O43" s="884"/>
      <c r="P43" s="884"/>
      <c r="Q43" s="884"/>
      <c r="R43" s="884"/>
      <c r="S43" s="884"/>
      <c r="T43" s="884"/>
      <c r="U43" s="884"/>
      <c r="V43" s="884"/>
      <c r="W43" s="884"/>
      <c r="X43" s="884"/>
      <c r="Y43" s="884"/>
      <c r="Z43" s="884"/>
      <c r="AA43" s="884"/>
      <c r="AB43" s="884"/>
      <c r="AC43" s="884"/>
      <c r="AD43" s="884"/>
      <c r="AE43" s="884"/>
      <c r="AF43" s="884"/>
      <c r="AG43" s="884"/>
      <c r="AH43" s="884"/>
      <c r="AI43" s="884"/>
      <c r="AJ43" s="884"/>
      <c r="AK43" s="884"/>
      <c r="AL43" s="884"/>
      <c r="AM43" s="884"/>
      <c r="AN43" s="884"/>
      <c r="AO43" s="884"/>
      <c r="AP43" s="884"/>
      <c r="AQ43" s="884"/>
      <c r="AR43" s="884"/>
      <c r="AS43" s="884"/>
      <c r="AT43" s="884"/>
      <c r="AU43" s="884"/>
      <c r="AV43" s="884"/>
      <c r="AW43" s="884"/>
      <c r="AX43" s="884"/>
      <c r="AY43" s="884"/>
      <c r="AZ43" s="884"/>
      <c r="BA43" s="884"/>
      <c r="BB43" s="884"/>
      <c r="BC43" s="884"/>
      <c r="BD43" s="884"/>
      <c r="BE43" s="884"/>
      <c r="BF43" s="884"/>
      <c r="BG43" s="884"/>
      <c r="BH43" s="884"/>
      <c r="BI43" s="277"/>
      <c r="BJ43" s="277"/>
    </row>
    <row r="44" spans="1:62" s="251" customFormat="1" ht="17.25" customHeight="1">
      <c r="A44" s="246" t="s">
        <v>318</v>
      </c>
      <c r="B44" s="246"/>
      <c r="C44" s="246"/>
      <c r="D44" s="246"/>
      <c r="E44" s="246"/>
      <c r="F44" s="247"/>
      <c r="G44" s="248"/>
      <c r="H44" s="248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9"/>
      <c r="BE44" s="249"/>
      <c r="BF44" s="249"/>
      <c r="BG44" s="250"/>
    </row>
    <row r="45" spans="1:62" s="251" customFormat="1" ht="18" customHeight="1">
      <c r="A45" s="252" t="s">
        <v>319</v>
      </c>
      <c r="B45" s="252"/>
      <c r="C45" s="252"/>
      <c r="D45" s="252"/>
      <c r="E45" s="252"/>
      <c r="F45" s="247"/>
      <c r="G45" s="253"/>
      <c r="H45" s="253"/>
      <c r="I45" s="246"/>
      <c r="J45" s="246"/>
      <c r="K45" s="253"/>
      <c r="L45" s="253"/>
      <c r="M45" s="246"/>
      <c r="N45" s="246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5"/>
      <c r="Z45" s="255"/>
      <c r="AA45" s="246"/>
      <c r="AB45" s="246"/>
      <c r="AC45" s="252"/>
      <c r="AD45" s="252"/>
      <c r="AE45" s="256"/>
      <c r="AF45" s="256"/>
      <c r="AG45" s="252"/>
      <c r="AH45" s="252"/>
      <c r="AI45" s="252"/>
      <c r="AJ45" s="252"/>
      <c r="AK45" s="246"/>
      <c r="AL45" s="246"/>
      <c r="AM45" s="246"/>
      <c r="AN45" s="255"/>
      <c r="AO45" s="255"/>
      <c r="AP45" s="255"/>
      <c r="AQ45" s="255"/>
      <c r="AR45" s="255"/>
      <c r="AS45" s="255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9"/>
      <c r="BE45" s="249"/>
      <c r="BF45" s="249"/>
      <c r="BG45" s="250"/>
    </row>
    <row r="46" spans="1:62" s="251" customFormat="1" ht="18.75" customHeight="1">
      <c r="A46" s="933" t="s">
        <v>320</v>
      </c>
      <c r="B46" s="933"/>
      <c r="C46" s="933"/>
      <c r="D46" s="933"/>
      <c r="E46" s="933"/>
      <c r="F46" s="933"/>
      <c r="G46" s="933"/>
      <c r="H46" s="933"/>
      <c r="I46" s="933"/>
      <c r="J46" s="933"/>
      <c r="K46" s="933"/>
      <c r="L46" s="933"/>
      <c r="M46" s="933"/>
      <c r="N46" s="933"/>
      <c r="O46" s="933"/>
      <c r="P46" s="933"/>
      <c r="Q46" s="933"/>
      <c r="R46" s="933"/>
      <c r="S46" s="933"/>
      <c r="T46" s="933"/>
      <c r="U46" s="933"/>
      <c r="V46" s="933"/>
      <c r="W46" s="933"/>
      <c r="X46" s="933"/>
      <c r="Y46" s="933"/>
      <c r="Z46" s="933"/>
      <c r="AA46" s="933"/>
      <c r="AB46" s="257"/>
      <c r="AC46" s="258"/>
      <c r="AD46" s="258"/>
      <c r="AE46" s="258"/>
      <c r="AF46" s="258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259"/>
      <c r="BD46" s="249"/>
      <c r="BE46" s="249"/>
      <c r="BF46" s="249"/>
      <c r="BG46" s="250"/>
    </row>
    <row r="47" spans="1:62" s="251" customFormat="1" ht="24.95" customHeight="1">
      <c r="A47" s="933" t="s">
        <v>321</v>
      </c>
      <c r="B47" s="933"/>
      <c r="C47" s="933"/>
      <c r="D47" s="933"/>
      <c r="E47" s="933"/>
      <c r="F47" s="933"/>
      <c r="G47" s="933"/>
      <c r="H47" s="933"/>
      <c r="I47" s="933"/>
      <c r="J47" s="933"/>
      <c r="K47" s="933"/>
      <c r="L47" s="933"/>
      <c r="M47" s="933"/>
      <c r="N47" s="933"/>
      <c r="O47" s="933"/>
      <c r="P47" s="933"/>
      <c r="Q47" s="933"/>
      <c r="R47" s="933"/>
      <c r="S47" s="933"/>
      <c r="T47" s="933"/>
      <c r="U47" s="933"/>
      <c r="V47" s="933"/>
      <c r="W47" s="933"/>
      <c r="X47" s="933"/>
      <c r="Y47" s="933"/>
      <c r="Z47" s="933"/>
      <c r="AA47" s="933"/>
      <c r="AB47" s="257"/>
      <c r="AC47" s="252"/>
      <c r="AD47" s="252"/>
      <c r="AE47" s="259"/>
      <c r="AF47" s="259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1"/>
      <c r="BE47" s="261"/>
      <c r="BF47" s="250"/>
      <c r="BG47" s="250"/>
    </row>
    <row r="48" spans="1:62" s="251" customFormat="1" ht="24.95" customHeight="1">
      <c r="A48" s="919" t="s">
        <v>322</v>
      </c>
      <c r="B48" s="919"/>
      <c r="C48" s="919"/>
      <c r="D48" s="919"/>
      <c r="E48" s="919"/>
      <c r="F48" s="919"/>
      <c r="G48" s="919"/>
      <c r="H48" s="919"/>
      <c r="I48" s="919"/>
      <c r="J48" s="919"/>
      <c r="K48" s="919"/>
      <c r="L48" s="919"/>
      <c r="M48" s="919"/>
      <c r="N48" s="919"/>
      <c r="O48" s="919"/>
      <c r="P48" s="919"/>
      <c r="Q48" s="919"/>
      <c r="R48" s="919"/>
      <c r="S48" s="919"/>
      <c r="T48" s="919"/>
      <c r="U48" s="919"/>
      <c r="V48" s="919"/>
      <c r="W48" s="919"/>
      <c r="X48" s="919"/>
      <c r="Y48" s="919"/>
      <c r="Z48" s="919"/>
      <c r="AA48" s="919"/>
      <c r="AB48" s="262"/>
      <c r="AC48" s="252"/>
      <c r="AD48" s="252"/>
      <c r="AE48" s="263"/>
      <c r="AF48" s="263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0"/>
      <c r="AT48" s="260"/>
      <c r="AU48" s="260"/>
      <c r="AV48" s="260"/>
      <c r="AW48" s="260"/>
      <c r="AX48" s="260"/>
      <c r="AY48" s="260"/>
      <c r="AZ48" s="260"/>
      <c r="BA48" s="260"/>
      <c r="BB48" s="260"/>
      <c r="BC48" s="260"/>
      <c r="BD48" s="261"/>
      <c r="BE48" s="261"/>
      <c r="BF48" s="261"/>
      <c r="BG48" s="250"/>
    </row>
    <row r="49" spans="1:59" s="251" customFormat="1" ht="24.95" customHeight="1">
      <c r="A49" s="920" t="s">
        <v>323</v>
      </c>
      <c r="B49" s="920"/>
      <c r="C49" s="920"/>
      <c r="D49" s="920"/>
      <c r="E49" s="920"/>
      <c r="F49" s="920"/>
      <c r="G49" s="920"/>
      <c r="H49" s="920"/>
      <c r="I49" s="920"/>
      <c r="J49" s="920"/>
      <c r="K49" s="920"/>
      <c r="L49" s="920"/>
      <c r="M49" s="920"/>
      <c r="N49" s="920"/>
      <c r="O49" s="920"/>
      <c r="P49" s="920"/>
      <c r="Q49" s="920"/>
      <c r="R49" s="920"/>
      <c r="S49" s="920"/>
      <c r="T49" s="920"/>
      <c r="U49" s="920"/>
      <c r="V49" s="920"/>
      <c r="W49" s="920"/>
      <c r="X49" s="920"/>
      <c r="Y49" s="920"/>
      <c r="Z49" s="920"/>
      <c r="AA49" s="921"/>
      <c r="AB49" s="264"/>
      <c r="AC49" s="252"/>
      <c r="AD49" s="252"/>
      <c r="AE49" s="265"/>
      <c r="AF49" s="265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1"/>
      <c r="BE49" s="261"/>
      <c r="BF49" s="261"/>
      <c r="BG49" s="250"/>
    </row>
    <row r="50" spans="1:59" ht="13.5" customHeight="1">
      <c r="A50" s="278"/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79"/>
      <c r="AV50" s="279"/>
      <c r="AW50" s="279"/>
      <c r="AX50" s="279"/>
      <c r="AY50" s="279"/>
      <c r="AZ50" s="279"/>
      <c r="BA50" s="279"/>
      <c r="BB50" s="279"/>
      <c r="BC50" s="279"/>
      <c r="BD50" s="280"/>
      <c r="BE50" s="280"/>
      <c r="BF50" s="280"/>
      <c r="BG50" s="281"/>
    </row>
    <row r="51" spans="1:59">
      <c r="A51" s="281"/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</row>
    <row r="52" spans="1:59">
      <c r="A52" s="282"/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</row>
    <row r="53" spans="1:59">
      <c r="A53" s="283"/>
      <c r="B53" s="283"/>
      <c r="C53" s="283"/>
      <c r="D53" s="283"/>
      <c r="E53" s="283"/>
      <c r="F53" s="280"/>
      <c r="G53" s="283"/>
      <c r="H53" s="283"/>
      <c r="I53" s="280"/>
      <c r="J53" s="280"/>
      <c r="K53" s="283"/>
      <c r="L53" s="283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</row>
    <row r="54" spans="1:59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</row>
    <row r="55" spans="1:59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</row>
    <row r="56" spans="1:59">
      <c r="A56" s="280"/>
      <c r="B56" s="280"/>
      <c r="C56" s="280"/>
      <c r="D56" s="280"/>
      <c r="E56" s="280"/>
      <c r="F56" s="279"/>
      <c r="G56" s="284"/>
      <c r="H56" s="284"/>
      <c r="I56" s="284"/>
      <c r="J56" s="284"/>
      <c r="K56" s="284"/>
      <c r="L56" s="284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</row>
    <row r="57" spans="1:59">
      <c r="A57" s="280"/>
      <c r="B57" s="280"/>
      <c r="C57" s="280"/>
      <c r="D57" s="280"/>
      <c r="E57" s="280"/>
      <c r="F57" s="279"/>
      <c r="G57" s="284"/>
      <c r="H57" s="284"/>
      <c r="I57" s="284"/>
      <c r="J57" s="284"/>
      <c r="K57" s="284"/>
      <c r="L57" s="284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</row>
    <row r="58" spans="1:59">
      <c r="A58" s="280"/>
      <c r="B58" s="280"/>
      <c r="C58" s="280"/>
      <c r="D58" s="280"/>
      <c r="E58" s="280"/>
      <c r="F58" s="279"/>
      <c r="G58" s="284"/>
      <c r="H58" s="284"/>
      <c r="I58" s="284"/>
      <c r="J58" s="284"/>
      <c r="K58" s="284"/>
      <c r="L58" s="284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</row>
    <row r="59" spans="1:59">
      <c r="A59" s="280"/>
      <c r="B59" s="280"/>
      <c r="C59" s="280"/>
      <c r="D59" s="280"/>
      <c r="E59" s="280"/>
      <c r="F59" s="279"/>
      <c r="G59" s="284"/>
      <c r="H59" s="284"/>
      <c r="I59" s="284"/>
      <c r="J59" s="284"/>
      <c r="K59" s="284"/>
      <c r="L59" s="284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</row>
    <row r="60" spans="1:59">
      <c r="A60" s="280"/>
      <c r="B60" s="280"/>
      <c r="C60" s="280"/>
      <c r="D60" s="280"/>
      <c r="E60" s="280"/>
      <c r="F60" s="279"/>
      <c r="G60" s="284"/>
      <c r="H60" s="284"/>
      <c r="I60" s="284"/>
      <c r="J60" s="284"/>
      <c r="K60" s="284"/>
      <c r="L60" s="284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</row>
    <row r="61" spans="1:59">
      <c r="A61" s="280"/>
      <c r="B61" s="280"/>
      <c r="C61" s="280"/>
      <c r="D61" s="280"/>
      <c r="E61" s="280"/>
      <c r="F61" s="279"/>
      <c r="G61" s="284"/>
      <c r="H61" s="284"/>
      <c r="I61" s="284"/>
      <c r="J61" s="284"/>
      <c r="K61" s="284"/>
      <c r="L61" s="284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8"/>
      <c r="BC61" s="268"/>
    </row>
    <row r="62" spans="1:59">
      <c r="A62" s="280"/>
      <c r="B62" s="280"/>
      <c r="C62" s="280"/>
      <c r="D62" s="280"/>
      <c r="E62" s="280"/>
      <c r="F62" s="279"/>
      <c r="G62" s="284"/>
      <c r="H62" s="284"/>
      <c r="I62" s="284"/>
      <c r="J62" s="284"/>
      <c r="K62" s="284"/>
      <c r="L62" s="284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8"/>
    </row>
    <row r="63" spans="1:59">
      <c r="A63" s="280"/>
      <c r="B63" s="280"/>
      <c r="C63" s="280"/>
      <c r="D63" s="280"/>
      <c r="E63" s="280"/>
      <c r="F63" s="279"/>
      <c r="G63" s="284"/>
      <c r="H63" s="284"/>
      <c r="I63" s="284"/>
      <c r="J63" s="284"/>
      <c r="K63" s="284"/>
      <c r="L63" s="284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</row>
    <row r="64" spans="1:59">
      <c r="A64" s="280"/>
      <c r="B64" s="280"/>
      <c r="C64" s="280"/>
      <c r="D64" s="280"/>
      <c r="E64" s="280"/>
      <c r="F64" s="279"/>
      <c r="G64" s="284"/>
      <c r="H64" s="284"/>
      <c r="I64" s="284"/>
      <c r="J64" s="284"/>
      <c r="K64" s="284"/>
      <c r="L64" s="284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</row>
    <row r="65" spans="1:55">
      <c r="A65" s="280"/>
      <c r="B65" s="280"/>
      <c r="C65" s="280"/>
      <c r="D65" s="280"/>
      <c r="E65" s="280"/>
      <c r="F65" s="279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5"/>
      <c r="X65" s="285"/>
      <c r="Y65" s="285"/>
      <c r="Z65" s="285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</row>
    <row r="66" spans="1:55">
      <c r="A66" s="280"/>
      <c r="B66" s="280"/>
      <c r="C66" s="280"/>
      <c r="D66" s="280"/>
      <c r="E66" s="280"/>
      <c r="F66" s="279"/>
      <c r="G66" s="284"/>
      <c r="H66" s="284"/>
      <c r="I66" s="284"/>
      <c r="J66" s="284"/>
      <c r="K66" s="284"/>
      <c r="L66" s="284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</row>
    <row r="67" spans="1:55">
      <c r="A67" s="280"/>
      <c r="B67" s="280"/>
      <c r="C67" s="280"/>
      <c r="D67" s="280"/>
      <c r="E67" s="280"/>
      <c r="F67" s="279"/>
      <c r="G67" s="284"/>
      <c r="H67" s="284"/>
      <c r="I67" s="284"/>
      <c r="J67" s="284"/>
      <c r="K67" s="284"/>
      <c r="L67" s="284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8"/>
      <c r="AY67" s="268"/>
      <c r="AZ67" s="268"/>
      <c r="BA67" s="268"/>
      <c r="BB67" s="268"/>
      <c r="BC67" s="268"/>
    </row>
    <row r="68" spans="1:55">
      <c r="A68" s="280"/>
      <c r="B68" s="280"/>
      <c r="C68" s="280"/>
      <c r="D68" s="280"/>
      <c r="E68" s="280"/>
      <c r="F68" s="279"/>
      <c r="G68" s="284"/>
      <c r="H68" s="284"/>
      <c r="I68" s="284"/>
      <c r="J68" s="284"/>
      <c r="K68" s="284"/>
      <c r="L68" s="284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8"/>
      <c r="BC68" s="268"/>
    </row>
    <row r="69" spans="1:55">
      <c r="A69" s="280"/>
      <c r="B69" s="280"/>
      <c r="C69" s="280"/>
      <c r="D69" s="280"/>
      <c r="E69" s="280"/>
      <c r="F69" s="279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5"/>
      <c r="X69" s="285"/>
      <c r="Y69" s="285"/>
      <c r="Z69" s="285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  <c r="BC69" s="268"/>
    </row>
    <row r="70" spans="1:55" ht="15.75" customHeight="1">
      <c r="A70" s="286"/>
      <c r="B70" s="286"/>
      <c r="C70" s="286"/>
      <c r="D70" s="286"/>
      <c r="E70" s="286"/>
      <c r="F70" s="287"/>
      <c r="G70" s="284"/>
      <c r="H70" s="284"/>
      <c r="I70" s="284"/>
      <c r="J70" s="284"/>
      <c r="K70" s="284"/>
      <c r="L70" s="284"/>
      <c r="M70" s="280"/>
      <c r="N70" s="280"/>
      <c r="O70" s="288"/>
      <c r="P70" s="288"/>
      <c r="Q70" s="288"/>
      <c r="R70" s="288"/>
      <c r="S70" s="282"/>
      <c r="T70" s="282"/>
      <c r="U70" s="282"/>
      <c r="V70" s="282"/>
      <c r="W70" s="289"/>
      <c r="X70" s="289"/>
      <c r="Y70" s="290"/>
      <c r="Z70" s="290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  <c r="BC70" s="268"/>
    </row>
    <row r="71" spans="1:55">
      <c r="A71" s="280"/>
      <c r="B71" s="280"/>
      <c r="C71" s="280"/>
      <c r="D71" s="280"/>
      <c r="E71" s="280"/>
      <c r="F71" s="291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79"/>
      <c r="T71" s="279"/>
      <c r="U71" s="279"/>
      <c r="V71" s="279"/>
      <c r="W71" s="292"/>
      <c r="X71" s="292"/>
      <c r="Y71" s="292"/>
      <c r="Z71" s="292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</row>
    <row r="72" spans="1:55" ht="14.25" customHeight="1">
      <c r="A72" s="283"/>
      <c r="B72" s="283"/>
      <c r="C72" s="283"/>
      <c r="D72" s="283"/>
      <c r="E72" s="283"/>
      <c r="F72" s="279"/>
      <c r="G72" s="284"/>
      <c r="H72" s="284"/>
      <c r="I72" s="284"/>
      <c r="J72" s="284"/>
      <c r="K72" s="284"/>
      <c r="L72" s="284"/>
      <c r="M72" s="283"/>
      <c r="N72" s="283"/>
      <c r="O72" s="282"/>
      <c r="P72" s="282"/>
      <c r="Q72" s="282"/>
      <c r="R72" s="282"/>
      <c r="S72" s="282"/>
      <c r="T72" s="282"/>
      <c r="U72" s="282"/>
      <c r="V72" s="282"/>
      <c r="W72" s="293"/>
      <c r="X72" s="293"/>
      <c r="Y72" s="293"/>
      <c r="Z72" s="293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</row>
    <row r="73" spans="1:55">
      <c r="A73" s="280"/>
      <c r="B73" s="280"/>
      <c r="C73" s="280"/>
      <c r="D73" s="280"/>
      <c r="E73" s="280"/>
      <c r="F73" s="279"/>
      <c r="G73" s="284"/>
      <c r="H73" s="284"/>
      <c r="I73" s="284"/>
      <c r="J73" s="284"/>
      <c r="K73" s="284"/>
      <c r="L73" s="284"/>
      <c r="M73" s="280"/>
      <c r="N73" s="280"/>
      <c r="O73" s="282"/>
      <c r="P73" s="282"/>
      <c r="Q73" s="282"/>
      <c r="R73" s="282"/>
      <c r="S73" s="282"/>
      <c r="T73" s="282"/>
      <c r="U73" s="282"/>
      <c r="V73" s="282"/>
      <c r="W73" s="293"/>
      <c r="X73" s="293"/>
      <c r="Y73" s="293"/>
      <c r="Z73" s="293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  <c r="AV73" s="268"/>
      <c r="AW73" s="268"/>
      <c r="AX73" s="268"/>
      <c r="AY73" s="268"/>
      <c r="AZ73" s="268"/>
      <c r="BA73" s="268"/>
      <c r="BB73" s="268"/>
      <c r="BC73" s="268"/>
    </row>
    <row r="74" spans="1:55">
      <c r="A74" s="280"/>
      <c r="B74" s="280"/>
      <c r="C74" s="280"/>
      <c r="D74" s="280"/>
      <c r="E74" s="280"/>
      <c r="F74" s="279"/>
      <c r="G74" s="284"/>
      <c r="H74" s="284"/>
      <c r="I74" s="284"/>
      <c r="J74" s="284"/>
      <c r="K74" s="284"/>
      <c r="L74" s="284"/>
      <c r="M74" s="280"/>
      <c r="N74" s="280"/>
      <c r="O74" s="282"/>
      <c r="P74" s="282"/>
      <c r="Q74" s="282"/>
      <c r="R74" s="282"/>
      <c r="S74" s="282"/>
      <c r="T74" s="282"/>
      <c r="U74" s="282"/>
      <c r="V74" s="282"/>
      <c r="W74" s="293"/>
      <c r="X74" s="293"/>
      <c r="Y74" s="293"/>
      <c r="Z74" s="293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  <c r="AX74" s="268"/>
      <c r="AY74" s="268"/>
      <c r="AZ74" s="268"/>
      <c r="BA74" s="268"/>
      <c r="BB74" s="268"/>
      <c r="BC74" s="268"/>
    </row>
    <row r="75" spans="1:55">
      <c r="A75" s="280"/>
      <c r="B75" s="280"/>
      <c r="C75" s="280"/>
      <c r="D75" s="280"/>
      <c r="E75" s="280"/>
      <c r="F75" s="279"/>
      <c r="G75" s="284"/>
      <c r="H75" s="284"/>
      <c r="I75" s="284"/>
      <c r="J75" s="284"/>
      <c r="K75" s="284"/>
      <c r="L75" s="284"/>
      <c r="M75" s="280"/>
      <c r="N75" s="280"/>
      <c r="O75" s="282"/>
      <c r="P75" s="282"/>
      <c r="Q75" s="282"/>
      <c r="R75" s="282"/>
      <c r="S75" s="282"/>
      <c r="T75" s="282"/>
      <c r="U75" s="282"/>
      <c r="V75" s="282"/>
      <c r="W75" s="293"/>
      <c r="X75" s="293"/>
      <c r="Y75" s="293"/>
      <c r="Z75" s="293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L75" s="268"/>
      <c r="AM75" s="268"/>
      <c r="AN75" s="268"/>
      <c r="AO75" s="268"/>
      <c r="AP75" s="268"/>
      <c r="AQ75" s="268"/>
      <c r="AR75" s="268"/>
      <c r="AS75" s="268"/>
      <c r="AT75" s="268"/>
      <c r="AU75" s="268"/>
      <c r="AV75" s="268"/>
      <c r="AW75" s="268"/>
      <c r="AX75" s="268"/>
      <c r="AY75" s="268"/>
      <c r="AZ75" s="268"/>
      <c r="BA75" s="268"/>
      <c r="BB75" s="268"/>
      <c r="BC75" s="268"/>
    </row>
    <row r="76" spans="1:55">
      <c r="A76" s="280"/>
      <c r="B76" s="280"/>
      <c r="C76" s="280"/>
      <c r="D76" s="280"/>
      <c r="E76" s="280"/>
      <c r="F76" s="280"/>
      <c r="G76" s="284"/>
      <c r="H76" s="284"/>
      <c r="I76" s="294"/>
      <c r="J76" s="294"/>
      <c r="K76" s="294"/>
      <c r="L76" s="294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95"/>
      <c r="X76" s="295"/>
      <c r="Y76" s="293"/>
      <c r="Z76" s="293"/>
      <c r="AA76" s="268"/>
      <c r="AB76" s="268"/>
      <c r="AC76" s="268"/>
      <c r="AD76" s="268"/>
      <c r="AE76" s="268"/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8"/>
      <c r="BC76" s="268"/>
    </row>
    <row r="77" spans="1:55">
      <c r="A77" s="280"/>
      <c r="B77" s="280"/>
      <c r="C77" s="280"/>
      <c r="D77" s="280"/>
      <c r="E77" s="280"/>
      <c r="F77" s="280"/>
      <c r="G77" s="281"/>
      <c r="H77" s="281"/>
      <c r="I77" s="281"/>
      <c r="J77" s="281"/>
      <c r="K77" s="281"/>
      <c r="L77" s="281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93"/>
      <c r="X77" s="293"/>
      <c r="Y77" s="293"/>
      <c r="Z77" s="293"/>
      <c r="AA77" s="268"/>
      <c r="AB77" s="268"/>
      <c r="AC77" s="268"/>
      <c r="AD77" s="268"/>
      <c r="AE77" s="268"/>
      <c r="AF77" s="268"/>
      <c r="AG77" s="268"/>
      <c r="AH77" s="268"/>
      <c r="AI77" s="268"/>
      <c r="AJ77" s="268"/>
      <c r="AK77" s="268"/>
      <c r="AL77" s="268"/>
      <c r="AM77" s="268"/>
      <c r="AN77" s="268"/>
      <c r="AO77" s="268"/>
      <c r="AP77" s="268"/>
      <c r="AQ77" s="268"/>
      <c r="AR77" s="268"/>
      <c r="AS77" s="268"/>
      <c r="AT77" s="268"/>
      <c r="AU77" s="268"/>
      <c r="AV77" s="268"/>
      <c r="AW77" s="268"/>
      <c r="AX77" s="268"/>
      <c r="AY77" s="268"/>
      <c r="AZ77" s="268"/>
      <c r="BA77" s="268"/>
      <c r="BB77" s="268"/>
      <c r="BC77" s="268"/>
    </row>
    <row r="78" spans="1:55">
      <c r="A78" s="281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68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68"/>
      <c r="AV78" s="268"/>
      <c r="AW78" s="268"/>
      <c r="AX78" s="268"/>
      <c r="AY78" s="268"/>
      <c r="AZ78" s="268"/>
      <c r="BA78" s="268"/>
      <c r="BB78" s="268"/>
      <c r="BC78" s="268"/>
    </row>
    <row r="79" spans="1:55">
      <c r="A79" s="281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1"/>
      <c r="AA79" s="268"/>
      <c r="AB79" s="268"/>
      <c r="AC79" s="268"/>
      <c r="AD79" s="268"/>
      <c r="AE79" s="268"/>
      <c r="AF79" s="268"/>
      <c r="AG79" s="268"/>
      <c r="AH79" s="268"/>
      <c r="AI79" s="268"/>
      <c r="AJ79" s="268"/>
      <c r="AK79" s="268"/>
      <c r="AL79" s="268"/>
      <c r="AM79" s="268"/>
      <c r="AN79" s="268"/>
      <c r="AO79" s="268"/>
      <c r="AP79" s="268"/>
      <c r="AQ79" s="268"/>
      <c r="AR79" s="268"/>
      <c r="AS79" s="268"/>
      <c r="AT79" s="268"/>
      <c r="AU79" s="268"/>
      <c r="AV79" s="268"/>
      <c r="AW79" s="268"/>
      <c r="AX79" s="268"/>
      <c r="AY79" s="268"/>
      <c r="AZ79" s="268"/>
      <c r="BA79" s="268"/>
      <c r="BB79" s="268"/>
      <c r="BC79" s="268"/>
    </row>
    <row r="80" spans="1:55">
      <c r="A80" s="281"/>
      <c r="B80" s="281"/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268"/>
      <c r="AN80" s="268"/>
      <c r="AO80" s="268"/>
      <c r="AP80" s="268"/>
      <c r="AQ80" s="268"/>
      <c r="AR80" s="268"/>
      <c r="AS80" s="268"/>
      <c r="AT80" s="268"/>
      <c r="AU80" s="268"/>
      <c r="AV80" s="268"/>
      <c r="AW80" s="268"/>
      <c r="AX80" s="268"/>
      <c r="AY80" s="268"/>
      <c r="AZ80" s="268"/>
      <c r="BA80" s="268"/>
      <c r="BB80" s="268"/>
      <c r="BC80" s="268"/>
    </row>
    <row r="81" spans="1:55">
      <c r="A81" s="281"/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8"/>
      <c r="AT81" s="268"/>
      <c r="AU81" s="268"/>
      <c r="AV81" s="268"/>
      <c r="AW81" s="268"/>
      <c r="AX81" s="268"/>
      <c r="AY81" s="268"/>
      <c r="AZ81" s="268"/>
      <c r="BA81" s="268"/>
      <c r="BB81" s="268"/>
      <c r="BC81" s="268"/>
    </row>
    <row r="82" spans="1:55">
      <c r="A82" s="281"/>
      <c r="B82" s="281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1"/>
      <c r="AA82" s="268"/>
      <c r="AB82" s="268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268"/>
      <c r="AN82" s="268"/>
      <c r="AO82" s="268"/>
      <c r="AP82" s="268"/>
      <c r="AQ82" s="268"/>
      <c r="AR82" s="268"/>
      <c r="AS82" s="268"/>
      <c r="AT82" s="268"/>
      <c r="AU82" s="268"/>
      <c r="AV82" s="268"/>
      <c r="AW82" s="268"/>
      <c r="AX82" s="268"/>
      <c r="AY82" s="268"/>
      <c r="AZ82" s="268"/>
      <c r="BA82" s="268"/>
      <c r="BB82" s="268"/>
      <c r="BC82" s="268"/>
    </row>
    <row r="83" spans="1:55">
      <c r="A83" s="281"/>
      <c r="B83" s="281"/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8"/>
      <c r="AS83" s="268"/>
      <c r="AT83" s="268"/>
      <c r="AU83" s="268"/>
      <c r="AV83" s="268"/>
      <c r="AW83" s="268"/>
      <c r="AX83" s="268"/>
      <c r="AY83" s="268"/>
      <c r="AZ83" s="268"/>
      <c r="BA83" s="268"/>
      <c r="BB83" s="268"/>
      <c r="BC83" s="268"/>
    </row>
    <row r="84" spans="1:55">
      <c r="A84" s="281"/>
      <c r="B84" s="281"/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68"/>
      <c r="AB84" s="268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268"/>
      <c r="AN84" s="268"/>
      <c r="AO84" s="268"/>
      <c r="AP84" s="268"/>
      <c r="AQ84" s="268"/>
      <c r="AR84" s="268"/>
      <c r="AS84" s="268"/>
      <c r="AT84" s="268"/>
      <c r="AU84" s="268"/>
      <c r="AV84" s="268"/>
      <c r="AW84" s="268"/>
      <c r="AX84" s="268"/>
      <c r="AY84" s="268"/>
      <c r="AZ84" s="268"/>
      <c r="BA84" s="268"/>
      <c r="BB84" s="268"/>
      <c r="BC84" s="268"/>
    </row>
    <row r="85" spans="1:55">
      <c r="A85" s="281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268"/>
      <c r="AQ85" s="268"/>
      <c r="AR85" s="268"/>
      <c r="AS85" s="268"/>
      <c r="AT85" s="268"/>
      <c r="AU85" s="268"/>
      <c r="AV85" s="268"/>
      <c r="AW85" s="268"/>
      <c r="AX85" s="268"/>
      <c r="AY85" s="268"/>
      <c r="AZ85" s="268"/>
      <c r="BA85" s="268"/>
      <c r="BB85" s="268"/>
      <c r="BC85" s="268"/>
    </row>
    <row r="86" spans="1:55">
      <c r="A86" s="281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1"/>
      <c r="AA86" s="268"/>
      <c r="AB86" s="268"/>
      <c r="AC86" s="268"/>
      <c r="AD86" s="268"/>
      <c r="AE86" s="268"/>
      <c r="AF86" s="268"/>
      <c r="AG86" s="268"/>
      <c r="AH86" s="268"/>
      <c r="AI86" s="268"/>
      <c r="AJ86" s="268"/>
      <c r="AK86" s="268"/>
      <c r="AL86" s="268"/>
      <c r="AM86" s="268"/>
      <c r="AN86" s="268"/>
      <c r="AO86" s="268"/>
      <c r="AP86" s="268"/>
      <c r="AQ86" s="268"/>
      <c r="AR86" s="268"/>
      <c r="AS86" s="268"/>
      <c r="AT86" s="268"/>
      <c r="AU86" s="268"/>
      <c r="AV86" s="268"/>
      <c r="AW86" s="268"/>
      <c r="AX86" s="268"/>
      <c r="AY86" s="268"/>
      <c r="AZ86" s="268"/>
      <c r="BA86" s="268"/>
      <c r="BB86" s="268"/>
      <c r="BC86" s="268"/>
    </row>
    <row r="87" spans="1:55">
      <c r="A87" s="281"/>
      <c r="B87" s="281"/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1"/>
      <c r="AA87" s="268"/>
      <c r="AB87" s="268"/>
      <c r="AC87" s="268"/>
      <c r="AD87" s="268"/>
      <c r="AE87" s="268"/>
      <c r="AF87" s="268"/>
      <c r="AG87" s="268"/>
      <c r="AH87" s="268"/>
      <c r="AI87" s="268"/>
      <c r="AJ87" s="268"/>
      <c r="AK87" s="268"/>
      <c r="AL87" s="268"/>
      <c r="AM87" s="268"/>
      <c r="AN87" s="268"/>
      <c r="AO87" s="268"/>
      <c r="AP87" s="268"/>
      <c r="AQ87" s="268"/>
      <c r="AR87" s="268"/>
      <c r="AS87" s="268"/>
      <c r="AT87" s="268"/>
      <c r="AU87" s="268"/>
      <c r="AV87" s="268"/>
      <c r="AW87" s="268"/>
      <c r="AX87" s="268"/>
      <c r="AY87" s="268"/>
      <c r="AZ87" s="268"/>
      <c r="BA87" s="268"/>
      <c r="BB87" s="268"/>
      <c r="BC87" s="268"/>
    </row>
    <row r="88" spans="1:55">
      <c r="A88" s="281"/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1"/>
      <c r="AA88" s="268"/>
      <c r="AB88" s="268"/>
      <c r="AC88" s="268"/>
      <c r="AD88" s="268"/>
      <c r="AE88" s="268"/>
      <c r="AF88" s="268"/>
      <c r="AG88" s="268"/>
      <c r="AH88" s="268"/>
      <c r="AI88" s="268"/>
      <c r="AJ88" s="268"/>
      <c r="AK88" s="268"/>
      <c r="AL88" s="268"/>
      <c r="AM88" s="268"/>
      <c r="AN88" s="268"/>
      <c r="AO88" s="268"/>
      <c r="AP88" s="268"/>
      <c r="AQ88" s="268"/>
      <c r="AR88" s="268"/>
      <c r="AS88" s="268"/>
      <c r="AT88" s="268"/>
      <c r="AU88" s="268"/>
      <c r="AV88" s="268"/>
      <c r="AW88" s="268"/>
      <c r="AX88" s="268"/>
      <c r="AY88" s="268"/>
      <c r="AZ88" s="268"/>
      <c r="BA88" s="268"/>
      <c r="BB88" s="268"/>
      <c r="BC88" s="268"/>
    </row>
    <row r="89" spans="1:55">
      <c r="A89" s="281"/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  <c r="BC89" s="268"/>
    </row>
    <row r="90" spans="1:55">
      <c r="A90" s="281"/>
      <c r="B90" s="281"/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  <c r="AV90" s="268"/>
      <c r="AW90" s="268"/>
      <c r="AX90" s="268"/>
      <c r="AY90" s="268"/>
      <c r="AZ90" s="268"/>
      <c r="BA90" s="268"/>
      <c r="BB90" s="268"/>
      <c r="BC90" s="268"/>
    </row>
    <row r="91" spans="1:55">
      <c r="A91" s="281"/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  <c r="BC91" s="268"/>
    </row>
    <row r="92" spans="1:55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  <c r="BC92" s="268"/>
    </row>
    <row r="93" spans="1:55">
      <c r="A93" s="281"/>
      <c r="B93" s="281"/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8"/>
      <c r="AL93" s="268"/>
      <c r="AM93" s="268"/>
      <c r="AN93" s="268"/>
      <c r="AO93" s="268"/>
      <c r="AP93" s="268"/>
      <c r="AQ93" s="268"/>
      <c r="AR93" s="268"/>
      <c r="AS93" s="268"/>
      <c r="AT93" s="268"/>
      <c r="AU93" s="268"/>
      <c r="AV93" s="268"/>
      <c r="AW93" s="268"/>
      <c r="AX93" s="268"/>
      <c r="AY93" s="268"/>
      <c r="AZ93" s="268"/>
      <c r="BA93" s="268"/>
      <c r="BB93" s="268"/>
      <c r="BC93" s="268"/>
    </row>
    <row r="94" spans="1:55">
      <c r="A94" s="281"/>
      <c r="B94" s="281"/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68"/>
      <c r="AB94" s="268"/>
      <c r="AC94" s="268"/>
      <c r="AD94" s="268"/>
      <c r="AE94" s="268"/>
      <c r="AF94" s="268"/>
      <c r="AG94" s="268"/>
      <c r="AH94" s="268"/>
      <c r="AI94" s="268"/>
      <c r="AJ94" s="268"/>
      <c r="AK94" s="268"/>
      <c r="AL94" s="268"/>
      <c r="AM94" s="268"/>
      <c r="AN94" s="268"/>
      <c r="AO94" s="268"/>
      <c r="AP94" s="268"/>
      <c r="AQ94" s="268"/>
      <c r="AR94" s="268"/>
      <c r="AS94" s="268"/>
      <c r="AT94" s="268"/>
      <c r="AU94" s="268"/>
      <c r="AV94" s="268"/>
      <c r="AW94" s="268"/>
      <c r="AX94" s="268"/>
      <c r="AY94" s="268"/>
      <c r="AZ94" s="268"/>
      <c r="BA94" s="268"/>
      <c r="BB94" s="268"/>
      <c r="BC94" s="268"/>
    </row>
    <row r="95" spans="1:55">
      <c r="A95" s="281"/>
      <c r="B95" s="281"/>
      <c r="C95" s="281"/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8"/>
      <c r="AM95" s="268"/>
      <c r="AN95" s="268"/>
      <c r="AO95" s="268"/>
      <c r="AP95" s="268"/>
      <c r="AQ95" s="268"/>
      <c r="AR95" s="268"/>
      <c r="AS95" s="268"/>
      <c r="AT95" s="268"/>
      <c r="AU95" s="268"/>
      <c r="AV95" s="268"/>
      <c r="AW95" s="268"/>
      <c r="AX95" s="268"/>
      <c r="AY95" s="268"/>
      <c r="AZ95" s="268"/>
      <c r="BA95" s="268"/>
      <c r="BB95" s="268"/>
      <c r="BC95" s="268"/>
    </row>
    <row r="96" spans="1:55">
      <c r="A96" s="281"/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1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8"/>
      <c r="AO96" s="268"/>
      <c r="AP96" s="268"/>
      <c r="AQ96" s="268"/>
      <c r="AR96" s="268"/>
      <c r="AS96" s="268"/>
      <c r="AT96" s="268"/>
      <c r="AU96" s="268"/>
      <c r="AV96" s="268"/>
      <c r="AW96" s="268"/>
      <c r="AX96" s="268"/>
      <c r="AY96" s="268"/>
      <c r="AZ96" s="268"/>
      <c r="BA96" s="268"/>
      <c r="BB96" s="268"/>
      <c r="BC96" s="268"/>
    </row>
    <row r="97" spans="1:55">
      <c r="A97" s="281"/>
      <c r="B97" s="281"/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68"/>
      <c r="AB97" s="268"/>
      <c r="AC97" s="268"/>
      <c r="AD97" s="268"/>
      <c r="AE97" s="268"/>
      <c r="AF97" s="268"/>
      <c r="AG97" s="268"/>
      <c r="AH97" s="268"/>
      <c r="AI97" s="268"/>
      <c r="AJ97" s="268"/>
      <c r="AK97" s="268"/>
      <c r="AL97" s="268"/>
      <c r="AM97" s="268"/>
      <c r="AN97" s="268"/>
      <c r="AO97" s="268"/>
      <c r="AP97" s="268"/>
      <c r="AQ97" s="268"/>
      <c r="AR97" s="268"/>
      <c r="AS97" s="268"/>
      <c r="AT97" s="268"/>
      <c r="AU97" s="268"/>
      <c r="AV97" s="268"/>
      <c r="AW97" s="268"/>
      <c r="AX97" s="268"/>
      <c r="AY97" s="268"/>
      <c r="AZ97" s="268"/>
      <c r="BA97" s="268"/>
      <c r="BB97" s="268"/>
      <c r="BC97" s="268"/>
    </row>
    <row r="98" spans="1:55">
      <c r="A98" s="281"/>
      <c r="B98" s="281"/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281"/>
      <c r="X98" s="281"/>
      <c r="Y98" s="281"/>
      <c r="Z98" s="281"/>
      <c r="AA98" s="268"/>
      <c r="AB98" s="268"/>
      <c r="AC98" s="268"/>
      <c r="AD98" s="268"/>
      <c r="AE98" s="268"/>
      <c r="AF98" s="268"/>
      <c r="AG98" s="268"/>
      <c r="AH98" s="268"/>
      <c r="AI98" s="268"/>
      <c r="AJ98" s="268"/>
      <c r="AK98" s="268"/>
      <c r="AL98" s="268"/>
      <c r="AM98" s="268"/>
      <c r="AN98" s="268"/>
      <c r="AO98" s="268"/>
      <c r="AP98" s="268"/>
      <c r="AQ98" s="268"/>
      <c r="AR98" s="268"/>
      <c r="AS98" s="268"/>
      <c r="AT98" s="268"/>
      <c r="AU98" s="268"/>
      <c r="AV98" s="268"/>
      <c r="AW98" s="268"/>
      <c r="AX98" s="268"/>
      <c r="AY98" s="268"/>
      <c r="AZ98" s="268"/>
      <c r="BA98" s="268"/>
      <c r="BB98" s="268"/>
      <c r="BC98" s="268"/>
    </row>
    <row r="99" spans="1:55">
      <c r="A99" s="281"/>
      <c r="B99" s="281"/>
      <c r="C99" s="281"/>
      <c r="D99" s="281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1"/>
      <c r="X99" s="281"/>
      <c r="Y99" s="281"/>
      <c r="Z99" s="281"/>
      <c r="AA99" s="268"/>
      <c r="AB99" s="268"/>
      <c r="AC99" s="268"/>
      <c r="AD99" s="268"/>
      <c r="AE99" s="268"/>
      <c r="AF99" s="268"/>
      <c r="AG99" s="268"/>
      <c r="AH99" s="268"/>
      <c r="AI99" s="268"/>
      <c r="AJ99" s="268"/>
      <c r="AK99" s="268"/>
      <c r="AL99" s="268"/>
      <c r="AM99" s="268"/>
      <c r="AN99" s="268"/>
      <c r="AO99" s="268"/>
      <c r="AP99" s="268"/>
      <c r="AQ99" s="268"/>
      <c r="AR99" s="268"/>
      <c r="AS99" s="268"/>
      <c r="AT99" s="268"/>
      <c r="AU99" s="268"/>
      <c r="AV99" s="268"/>
      <c r="AW99" s="268"/>
      <c r="AX99" s="268"/>
      <c r="AY99" s="268"/>
      <c r="AZ99" s="268"/>
      <c r="BA99" s="268"/>
      <c r="BB99" s="268"/>
      <c r="BC99" s="268"/>
    </row>
    <row r="100" spans="1:55">
      <c r="A100" s="281"/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68"/>
      <c r="AB100" s="268"/>
      <c r="AC100" s="268"/>
      <c r="AD100" s="268"/>
      <c r="AE100" s="268"/>
      <c r="AF100" s="268"/>
      <c r="AG100" s="268"/>
      <c r="AH100" s="268"/>
      <c r="AI100" s="268"/>
      <c r="AJ100" s="268"/>
      <c r="AK100" s="268"/>
      <c r="AL100" s="268"/>
      <c r="AM100" s="268"/>
      <c r="AN100" s="268"/>
      <c r="AO100" s="268"/>
      <c r="AP100" s="268"/>
      <c r="AQ100" s="268"/>
      <c r="AR100" s="268"/>
      <c r="AS100" s="268"/>
      <c r="AT100" s="268"/>
      <c r="AU100" s="268"/>
      <c r="AV100" s="268"/>
      <c r="AW100" s="268"/>
      <c r="AX100" s="268"/>
      <c r="AY100" s="268"/>
      <c r="AZ100" s="268"/>
      <c r="BA100" s="268"/>
      <c r="BB100" s="268"/>
      <c r="BC100" s="268"/>
    </row>
    <row r="101" spans="1:55">
      <c r="A101" s="281"/>
      <c r="B101" s="281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1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8"/>
      <c r="AQ101" s="268"/>
      <c r="AR101" s="268"/>
      <c r="AS101" s="268"/>
      <c r="AT101" s="268"/>
      <c r="AU101" s="268"/>
      <c r="AV101" s="268"/>
      <c r="AW101" s="268"/>
      <c r="AX101" s="268"/>
      <c r="AY101" s="268"/>
      <c r="AZ101" s="268"/>
      <c r="BA101" s="268"/>
      <c r="BB101" s="268"/>
      <c r="BC101" s="268"/>
    </row>
    <row r="102" spans="1:55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68"/>
      <c r="AB102" s="268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8"/>
      <c r="AQ102" s="268"/>
      <c r="AR102" s="268"/>
      <c r="AS102" s="268"/>
      <c r="AT102" s="268"/>
      <c r="AU102" s="268"/>
      <c r="AV102" s="268"/>
      <c r="AW102" s="268"/>
      <c r="AX102" s="268"/>
      <c r="AY102" s="268"/>
      <c r="AZ102" s="268"/>
      <c r="BA102" s="268"/>
      <c r="BB102" s="268"/>
      <c r="BC102" s="268"/>
    </row>
    <row r="103" spans="1:55">
      <c r="A103" s="268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  <c r="Z103" s="268"/>
      <c r="AA103" s="268"/>
      <c r="AB103" s="268"/>
      <c r="AC103" s="268"/>
      <c r="AD103" s="268"/>
      <c r="AE103" s="268"/>
      <c r="AF103" s="268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8"/>
      <c r="AQ103" s="268"/>
      <c r="AR103" s="268"/>
      <c r="AS103" s="268"/>
      <c r="AT103" s="268"/>
      <c r="AU103" s="268"/>
      <c r="AV103" s="268"/>
      <c r="AW103" s="268"/>
      <c r="AX103" s="268"/>
      <c r="AY103" s="268"/>
      <c r="AZ103" s="268"/>
      <c r="BA103" s="268"/>
      <c r="BB103" s="268"/>
      <c r="BC103" s="268"/>
    </row>
    <row r="104" spans="1:55">
      <c r="A104" s="268"/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  <c r="X104" s="268"/>
      <c r="Y104" s="268"/>
      <c r="Z104" s="268"/>
      <c r="AA104" s="268"/>
      <c r="AB104" s="268"/>
      <c r="AC104" s="268"/>
      <c r="AD104" s="268"/>
      <c r="AE104" s="268"/>
      <c r="AF104" s="268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8"/>
      <c r="AQ104" s="268"/>
      <c r="AR104" s="268"/>
      <c r="AS104" s="268"/>
      <c r="AT104" s="268"/>
      <c r="AU104" s="268"/>
      <c r="AV104" s="268"/>
      <c r="AW104" s="268"/>
      <c r="AX104" s="268"/>
      <c r="AY104" s="268"/>
      <c r="AZ104" s="268"/>
      <c r="BA104" s="268"/>
      <c r="BB104" s="268"/>
      <c r="BC104" s="268"/>
    </row>
    <row r="105" spans="1:55">
      <c r="A105" s="268"/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  <c r="Z105" s="268"/>
      <c r="AA105" s="268"/>
      <c r="AB105" s="268"/>
      <c r="AC105" s="268"/>
      <c r="AD105" s="268"/>
      <c r="AE105" s="268"/>
      <c r="AF105" s="268"/>
      <c r="AG105" s="268"/>
      <c r="AH105" s="268"/>
      <c r="AI105" s="268"/>
      <c r="AJ105" s="268"/>
      <c r="AK105" s="268"/>
      <c r="AL105" s="268"/>
      <c r="AM105" s="268"/>
      <c r="AN105" s="268"/>
      <c r="AO105" s="268"/>
      <c r="AP105" s="268"/>
      <c r="AQ105" s="268"/>
      <c r="AR105" s="268"/>
      <c r="AS105" s="268"/>
      <c r="AT105" s="268"/>
      <c r="AU105" s="268"/>
      <c r="AV105" s="268"/>
      <c r="AW105" s="268"/>
      <c r="AX105" s="268"/>
      <c r="AY105" s="268"/>
      <c r="AZ105" s="268"/>
      <c r="BA105" s="268"/>
      <c r="BB105" s="268"/>
      <c r="BC105" s="268"/>
    </row>
    <row r="106" spans="1:55">
      <c r="A106" s="268"/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8"/>
      <c r="AA106" s="268"/>
      <c r="AB106" s="268"/>
      <c r="AC106" s="268"/>
      <c r="AD106" s="268"/>
      <c r="AE106" s="268"/>
      <c r="AF106" s="268"/>
      <c r="AG106" s="268"/>
      <c r="AH106" s="268"/>
      <c r="AI106" s="268"/>
      <c r="AJ106" s="268"/>
      <c r="AK106" s="268"/>
      <c r="AL106" s="268"/>
      <c r="AM106" s="268"/>
      <c r="AN106" s="268"/>
      <c r="AO106" s="268"/>
      <c r="AP106" s="268"/>
      <c r="AQ106" s="268"/>
      <c r="AR106" s="268"/>
      <c r="AS106" s="268"/>
      <c r="AT106" s="268"/>
      <c r="AU106" s="268"/>
      <c r="AV106" s="268"/>
      <c r="AW106" s="268"/>
      <c r="AX106" s="268"/>
      <c r="AY106" s="268"/>
      <c r="AZ106" s="268"/>
      <c r="BA106" s="268"/>
      <c r="BB106" s="268"/>
      <c r="BC106" s="268"/>
    </row>
    <row r="107" spans="1:55">
      <c r="A107" s="268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  <c r="Z107" s="268"/>
      <c r="AA107" s="268"/>
      <c r="AB107" s="268"/>
      <c r="AC107" s="268"/>
      <c r="AD107" s="268"/>
      <c r="AE107" s="268"/>
      <c r="AF107" s="268"/>
      <c r="AG107" s="268"/>
      <c r="AH107" s="268"/>
      <c r="AI107" s="268"/>
      <c r="AJ107" s="268"/>
      <c r="AK107" s="268"/>
      <c r="AL107" s="268"/>
      <c r="AM107" s="268"/>
      <c r="AN107" s="268"/>
      <c r="AO107" s="268"/>
      <c r="AP107" s="268"/>
      <c r="AQ107" s="268"/>
      <c r="AR107" s="268"/>
      <c r="AS107" s="268"/>
      <c r="AT107" s="268"/>
      <c r="AU107" s="268"/>
      <c r="AV107" s="268"/>
      <c r="AW107" s="268"/>
      <c r="AX107" s="268"/>
      <c r="AY107" s="268"/>
      <c r="AZ107" s="268"/>
      <c r="BA107" s="268"/>
      <c r="BB107" s="268"/>
      <c r="BC107" s="268"/>
    </row>
    <row r="108" spans="1:55">
      <c r="A108" s="268"/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  <c r="AA108" s="268"/>
      <c r="AB108" s="268"/>
      <c r="AC108" s="268"/>
      <c r="AD108" s="268"/>
      <c r="AE108" s="268"/>
      <c r="AF108" s="268"/>
      <c r="AG108" s="268"/>
      <c r="AH108" s="268"/>
      <c r="AI108" s="268"/>
      <c r="AJ108" s="268"/>
      <c r="AK108" s="268"/>
      <c r="AL108" s="268"/>
      <c r="AM108" s="268"/>
      <c r="AN108" s="268"/>
      <c r="AO108" s="268"/>
      <c r="AP108" s="268"/>
      <c r="AQ108" s="268"/>
      <c r="AR108" s="268"/>
      <c r="AS108" s="268"/>
      <c r="AT108" s="268"/>
      <c r="AU108" s="268"/>
      <c r="AV108" s="268"/>
      <c r="AW108" s="268"/>
      <c r="AX108" s="268"/>
      <c r="AY108" s="268"/>
      <c r="AZ108" s="268"/>
      <c r="BA108" s="268"/>
      <c r="BB108" s="268"/>
      <c r="BC108" s="268"/>
    </row>
    <row r="109" spans="1:55">
      <c r="A109" s="268"/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  <c r="Z109" s="268"/>
      <c r="AA109" s="268"/>
      <c r="AB109" s="268"/>
      <c r="AC109" s="268"/>
      <c r="AD109" s="268"/>
      <c r="AE109" s="268"/>
      <c r="AF109" s="268"/>
      <c r="AG109" s="268"/>
      <c r="AH109" s="268"/>
      <c r="AI109" s="268"/>
      <c r="AJ109" s="268"/>
      <c r="AK109" s="268"/>
      <c r="AL109" s="268"/>
      <c r="AM109" s="268"/>
      <c r="AN109" s="268"/>
      <c r="AO109" s="268"/>
      <c r="AP109" s="268"/>
      <c r="AQ109" s="268"/>
      <c r="AR109" s="268"/>
      <c r="AS109" s="268"/>
      <c r="AT109" s="268"/>
      <c r="AU109" s="268"/>
      <c r="AV109" s="268"/>
      <c r="AW109" s="268"/>
      <c r="AX109" s="268"/>
      <c r="AY109" s="268"/>
      <c r="AZ109" s="268"/>
      <c r="BA109" s="268"/>
      <c r="BB109" s="268"/>
      <c r="BC109" s="268"/>
    </row>
    <row r="110" spans="1:55">
      <c r="A110" s="268"/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  <c r="AA110" s="268"/>
      <c r="AB110" s="268"/>
      <c r="AC110" s="268"/>
      <c r="AD110" s="268"/>
      <c r="AE110" s="268"/>
      <c r="AF110" s="268"/>
      <c r="AG110" s="268"/>
      <c r="AH110" s="268"/>
      <c r="AI110" s="268"/>
      <c r="AJ110" s="268"/>
      <c r="AK110" s="268"/>
      <c r="AL110" s="268"/>
      <c r="AM110" s="268"/>
      <c r="AN110" s="268"/>
      <c r="AO110" s="268"/>
      <c r="AP110" s="268"/>
      <c r="AQ110" s="268"/>
      <c r="AR110" s="268"/>
      <c r="AS110" s="268"/>
      <c r="AT110" s="268"/>
      <c r="AU110" s="268"/>
      <c r="AV110" s="268"/>
      <c r="AW110" s="268"/>
      <c r="AX110" s="268"/>
      <c r="AY110" s="268"/>
      <c r="AZ110" s="268"/>
      <c r="BA110" s="268"/>
      <c r="BB110" s="268"/>
      <c r="BC110" s="268"/>
    </row>
    <row r="111" spans="1:55">
      <c r="A111" s="268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  <c r="Z111" s="268"/>
      <c r="AA111" s="268"/>
      <c r="AB111" s="268"/>
      <c r="AC111" s="268"/>
      <c r="AD111" s="268"/>
      <c r="AE111" s="268"/>
      <c r="AF111" s="268"/>
      <c r="AG111" s="268"/>
      <c r="AH111" s="268"/>
      <c r="AI111" s="268"/>
      <c r="AJ111" s="268"/>
      <c r="AK111" s="268"/>
      <c r="AL111" s="268"/>
      <c r="AM111" s="268"/>
      <c r="AN111" s="268"/>
      <c r="AO111" s="268"/>
      <c r="AP111" s="268"/>
      <c r="AQ111" s="268"/>
      <c r="AR111" s="268"/>
      <c r="AS111" s="268"/>
      <c r="AT111" s="268"/>
      <c r="AU111" s="268"/>
      <c r="AV111" s="268"/>
      <c r="AW111" s="268"/>
      <c r="AX111" s="268"/>
      <c r="AY111" s="268"/>
      <c r="AZ111" s="268"/>
      <c r="BA111" s="268"/>
      <c r="BB111" s="268"/>
      <c r="BC111" s="268"/>
    </row>
    <row r="112" spans="1:55">
      <c r="A112" s="268"/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  <c r="X112" s="268"/>
      <c r="Y112" s="268"/>
      <c r="Z112" s="268"/>
      <c r="AA112" s="268"/>
      <c r="AB112" s="268"/>
      <c r="AC112" s="268"/>
      <c r="AD112" s="268"/>
      <c r="AE112" s="268"/>
      <c r="AF112" s="268"/>
      <c r="AG112" s="268"/>
      <c r="AH112" s="268"/>
      <c r="AI112" s="268"/>
      <c r="AJ112" s="268"/>
      <c r="AK112" s="268"/>
      <c r="AL112" s="268"/>
      <c r="AM112" s="268"/>
      <c r="AN112" s="268"/>
      <c r="AO112" s="268"/>
      <c r="AP112" s="268"/>
      <c r="AQ112" s="268"/>
      <c r="AR112" s="268"/>
      <c r="AS112" s="268"/>
      <c r="AT112" s="268"/>
      <c r="AU112" s="268"/>
      <c r="AV112" s="268"/>
      <c r="AW112" s="268"/>
      <c r="AX112" s="268"/>
      <c r="AY112" s="268"/>
      <c r="AZ112" s="268"/>
      <c r="BA112" s="268"/>
      <c r="BB112" s="268"/>
      <c r="BC112" s="268"/>
    </row>
    <row r="113" spans="1:55">
      <c r="A113" s="268"/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  <c r="X113" s="268"/>
      <c r="Y113" s="268"/>
      <c r="Z113" s="268"/>
      <c r="AA113" s="268"/>
      <c r="AB113" s="268"/>
      <c r="AC113" s="268"/>
      <c r="AD113" s="268"/>
      <c r="AE113" s="268"/>
      <c r="AF113" s="268"/>
      <c r="AG113" s="268"/>
      <c r="AH113" s="268"/>
      <c r="AI113" s="268"/>
      <c r="AJ113" s="268"/>
      <c r="AK113" s="268"/>
      <c r="AL113" s="268"/>
      <c r="AM113" s="268"/>
      <c r="AN113" s="268"/>
      <c r="AO113" s="268"/>
      <c r="AP113" s="268"/>
      <c r="AQ113" s="268"/>
      <c r="AR113" s="268"/>
      <c r="AS113" s="268"/>
      <c r="AT113" s="268"/>
      <c r="AU113" s="268"/>
      <c r="AV113" s="268"/>
      <c r="AW113" s="268"/>
      <c r="AX113" s="268"/>
      <c r="AY113" s="268"/>
      <c r="AZ113" s="268"/>
      <c r="BA113" s="268"/>
      <c r="BB113" s="268"/>
      <c r="BC113" s="268"/>
    </row>
    <row r="114" spans="1:55">
      <c r="A114" s="268"/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268"/>
      <c r="Y114" s="268"/>
      <c r="Z114" s="268"/>
      <c r="AA114" s="268"/>
      <c r="AB114" s="268"/>
      <c r="AC114" s="268"/>
      <c r="AD114" s="268"/>
      <c r="AE114" s="268"/>
      <c r="AF114" s="268"/>
      <c r="AG114" s="268"/>
      <c r="AH114" s="268"/>
      <c r="AI114" s="268"/>
      <c r="AJ114" s="268"/>
      <c r="AK114" s="268"/>
      <c r="AL114" s="268"/>
      <c r="AM114" s="268"/>
      <c r="AN114" s="268"/>
      <c r="AO114" s="268"/>
      <c r="AP114" s="268"/>
      <c r="AQ114" s="268"/>
      <c r="AR114" s="268"/>
      <c r="AS114" s="268"/>
      <c r="AT114" s="268"/>
      <c r="AU114" s="268"/>
      <c r="AV114" s="268"/>
      <c r="AW114" s="268"/>
      <c r="AX114" s="268"/>
      <c r="AY114" s="268"/>
      <c r="AZ114" s="268"/>
      <c r="BA114" s="268"/>
      <c r="BB114" s="268"/>
      <c r="BC114" s="268"/>
    </row>
    <row r="115" spans="1:55">
      <c r="A115" s="268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  <c r="AA115" s="268"/>
      <c r="AB115" s="268"/>
      <c r="AC115" s="268"/>
      <c r="AD115" s="268"/>
      <c r="AE115" s="268"/>
      <c r="AF115" s="268"/>
      <c r="AG115" s="268"/>
      <c r="AH115" s="268"/>
      <c r="AI115" s="268"/>
      <c r="AJ115" s="268"/>
      <c r="AK115" s="268"/>
      <c r="AL115" s="268"/>
      <c r="AM115" s="268"/>
      <c r="AN115" s="268"/>
      <c r="AO115" s="268"/>
      <c r="AP115" s="268"/>
      <c r="AQ115" s="268"/>
      <c r="AR115" s="268"/>
      <c r="AS115" s="268"/>
      <c r="AT115" s="268"/>
      <c r="AU115" s="268"/>
      <c r="AV115" s="268"/>
      <c r="AW115" s="268"/>
      <c r="AX115" s="268"/>
      <c r="AY115" s="268"/>
      <c r="AZ115" s="268"/>
      <c r="BA115" s="268"/>
      <c r="BB115" s="268"/>
      <c r="BC115" s="268"/>
    </row>
    <row r="116" spans="1:55">
      <c r="A116" s="268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  <c r="AC116" s="268"/>
      <c r="AD116" s="268"/>
      <c r="AE116" s="268"/>
      <c r="AF116" s="268"/>
      <c r="AG116" s="268"/>
      <c r="AH116" s="268"/>
      <c r="AI116" s="268"/>
      <c r="AJ116" s="268"/>
      <c r="AK116" s="268"/>
      <c r="AL116" s="268"/>
      <c r="AM116" s="268"/>
      <c r="AN116" s="268"/>
      <c r="AO116" s="268"/>
      <c r="AP116" s="268"/>
      <c r="AQ116" s="268"/>
      <c r="AR116" s="268"/>
      <c r="AS116" s="268"/>
      <c r="AT116" s="268"/>
      <c r="AU116" s="268"/>
      <c r="AV116" s="268"/>
      <c r="AW116" s="268"/>
      <c r="AX116" s="268"/>
      <c r="AY116" s="268"/>
      <c r="AZ116" s="268"/>
      <c r="BA116" s="268"/>
      <c r="BB116" s="268"/>
      <c r="BC116" s="268"/>
    </row>
    <row r="117" spans="1:55">
      <c r="A117" s="268"/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8"/>
      <c r="AC117" s="268"/>
      <c r="AD117" s="268"/>
      <c r="AE117" s="268"/>
      <c r="AF117" s="268"/>
      <c r="AG117" s="268"/>
      <c r="AH117" s="268"/>
      <c r="AI117" s="268"/>
      <c r="AJ117" s="268"/>
      <c r="AK117" s="268"/>
      <c r="AL117" s="268"/>
      <c r="AM117" s="268"/>
      <c r="AN117" s="268"/>
      <c r="AO117" s="268"/>
      <c r="AP117" s="268"/>
      <c r="AQ117" s="268"/>
      <c r="AR117" s="268"/>
      <c r="AS117" s="268"/>
      <c r="AT117" s="268"/>
      <c r="AU117" s="268"/>
      <c r="AV117" s="268"/>
      <c r="AW117" s="268"/>
      <c r="AX117" s="268"/>
      <c r="AY117" s="268"/>
      <c r="AZ117" s="268"/>
      <c r="BA117" s="268"/>
      <c r="BB117" s="268"/>
      <c r="BC117" s="268"/>
    </row>
    <row r="118" spans="1:55">
      <c r="A118" s="268"/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  <c r="X118" s="268"/>
      <c r="Y118" s="268"/>
      <c r="Z118" s="268"/>
      <c r="AA118" s="268"/>
      <c r="AB118" s="268"/>
      <c r="AC118" s="268"/>
      <c r="AD118" s="268"/>
      <c r="AE118" s="268"/>
      <c r="AF118" s="268"/>
      <c r="AG118" s="268"/>
      <c r="AH118" s="268"/>
      <c r="AI118" s="268"/>
      <c r="AJ118" s="268"/>
      <c r="AK118" s="268"/>
      <c r="AL118" s="268"/>
      <c r="AM118" s="268"/>
      <c r="AN118" s="268"/>
      <c r="AO118" s="268"/>
      <c r="AP118" s="268"/>
      <c r="AQ118" s="268"/>
      <c r="AR118" s="268"/>
      <c r="AS118" s="268"/>
      <c r="AT118" s="268"/>
      <c r="AU118" s="268"/>
      <c r="AV118" s="268"/>
      <c r="AW118" s="268"/>
      <c r="AX118" s="268"/>
      <c r="AY118" s="268"/>
      <c r="AZ118" s="268"/>
      <c r="BA118" s="268"/>
      <c r="BB118" s="268"/>
      <c r="BC118" s="268"/>
    </row>
    <row r="119" spans="1:55">
      <c r="A119" s="268"/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  <c r="Z119" s="268"/>
      <c r="AA119" s="268"/>
      <c r="AB119" s="268"/>
      <c r="AC119" s="268"/>
      <c r="AD119" s="268"/>
      <c r="AE119" s="268"/>
      <c r="AF119" s="268"/>
      <c r="AG119" s="268"/>
      <c r="AH119" s="268"/>
      <c r="AI119" s="268"/>
      <c r="AJ119" s="268"/>
      <c r="AK119" s="268"/>
      <c r="AL119" s="268"/>
      <c r="AM119" s="268"/>
      <c r="AN119" s="268"/>
      <c r="AO119" s="268"/>
      <c r="AP119" s="268"/>
      <c r="AQ119" s="268"/>
      <c r="AR119" s="268"/>
      <c r="AS119" s="268"/>
      <c r="AT119" s="268"/>
      <c r="AU119" s="268"/>
      <c r="AV119" s="268"/>
      <c r="AW119" s="268"/>
      <c r="AX119" s="268"/>
      <c r="AY119" s="268"/>
      <c r="AZ119" s="268"/>
      <c r="BA119" s="268"/>
      <c r="BB119" s="268"/>
      <c r="BC119" s="268"/>
    </row>
    <row r="120" spans="1:55">
      <c r="A120" s="268"/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  <c r="Z120" s="268"/>
      <c r="AA120" s="268"/>
      <c r="AB120" s="268"/>
      <c r="AC120" s="268"/>
      <c r="AD120" s="268"/>
      <c r="AE120" s="268"/>
      <c r="AF120" s="268"/>
      <c r="AG120" s="268"/>
      <c r="AH120" s="268"/>
      <c r="AI120" s="268"/>
      <c r="AJ120" s="268"/>
      <c r="AK120" s="268"/>
      <c r="AL120" s="268"/>
      <c r="AM120" s="268"/>
      <c r="AN120" s="268"/>
      <c r="AO120" s="268"/>
      <c r="AP120" s="268"/>
      <c r="AQ120" s="268"/>
      <c r="AR120" s="268"/>
      <c r="AS120" s="268"/>
      <c r="AT120" s="268"/>
      <c r="AU120" s="268"/>
      <c r="AV120" s="268"/>
      <c r="AW120" s="268"/>
      <c r="AX120" s="268"/>
      <c r="AY120" s="268"/>
      <c r="AZ120" s="268"/>
      <c r="BA120" s="268"/>
      <c r="BB120" s="268"/>
      <c r="BC120" s="268"/>
    </row>
    <row r="121" spans="1:55">
      <c r="A121" s="268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  <c r="AA121" s="268"/>
      <c r="AB121" s="268"/>
      <c r="AC121" s="268"/>
      <c r="AD121" s="268"/>
      <c r="AE121" s="268"/>
      <c r="AF121" s="268"/>
      <c r="AG121" s="268"/>
      <c r="AH121" s="268"/>
      <c r="AI121" s="268"/>
      <c r="AJ121" s="268"/>
      <c r="AK121" s="268"/>
      <c r="AL121" s="268"/>
      <c r="AM121" s="268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268"/>
      <c r="AX121" s="268"/>
      <c r="AY121" s="268"/>
      <c r="AZ121" s="268"/>
      <c r="BA121" s="268"/>
      <c r="BB121" s="268"/>
      <c r="BC121" s="268"/>
    </row>
    <row r="122" spans="1:55">
      <c r="A122" s="268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  <c r="AA122" s="268"/>
      <c r="AB122" s="268"/>
      <c r="AC122" s="268"/>
      <c r="AD122" s="268"/>
      <c r="AE122" s="268"/>
      <c r="AF122" s="268"/>
      <c r="AG122" s="268"/>
      <c r="AH122" s="268"/>
      <c r="AI122" s="268"/>
      <c r="AJ122" s="268"/>
      <c r="AK122" s="268"/>
      <c r="AL122" s="268"/>
      <c r="AM122" s="268"/>
      <c r="AN122" s="268"/>
      <c r="AO122" s="268"/>
      <c r="AP122" s="268"/>
      <c r="AQ122" s="268"/>
      <c r="AR122" s="268"/>
      <c r="AS122" s="268"/>
      <c r="AT122" s="268"/>
      <c r="AU122" s="268"/>
      <c r="AV122" s="268"/>
      <c r="AW122" s="268"/>
      <c r="AX122" s="268"/>
      <c r="AY122" s="268"/>
      <c r="AZ122" s="268"/>
      <c r="BA122" s="268"/>
      <c r="BB122" s="268"/>
      <c r="BC122" s="268"/>
    </row>
    <row r="123" spans="1:55">
      <c r="A123" s="268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  <c r="AA123" s="268"/>
      <c r="AB123" s="268"/>
      <c r="AC123" s="268"/>
      <c r="AD123" s="268"/>
      <c r="AE123" s="268"/>
      <c r="AF123" s="268"/>
      <c r="AG123" s="268"/>
      <c r="AH123" s="268"/>
      <c r="AI123" s="268"/>
      <c r="AJ123" s="268"/>
      <c r="AK123" s="268"/>
      <c r="AL123" s="268"/>
      <c r="AM123" s="268"/>
      <c r="AN123" s="268"/>
      <c r="AO123" s="268"/>
      <c r="AP123" s="268"/>
      <c r="AQ123" s="268"/>
      <c r="AR123" s="268"/>
      <c r="AS123" s="268"/>
      <c r="AT123" s="268"/>
      <c r="AU123" s="268"/>
      <c r="AV123" s="268"/>
      <c r="AW123" s="268"/>
      <c r="AX123" s="268"/>
      <c r="AY123" s="268"/>
      <c r="AZ123" s="268"/>
      <c r="BA123" s="268"/>
      <c r="BB123" s="268"/>
      <c r="BC123" s="268"/>
    </row>
    <row r="124" spans="1:55">
      <c r="A124" s="268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268"/>
      <c r="AJ124" s="268"/>
      <c r="AK124" s="268"/>
      <c r="AL124" s="268"/>
      <c r="AM124" s="268"/>
      <c r="AN124" s="268"/>
      <c r="AO124" s="268"/>
      <c r="AP124" s="268"/>
      <c r="AQ124" s="268"/>
      <c r="AR124" s="268"/>
      <c r="AS124" s="268"/>
      <c r="AT124" s="268"/>
      <c r="AU124" s="268"/>
      <c r="AV124" s="268"/>
      <c r="AW124" s="268"/>
      <c r="AX124" s="268"/>
      <c r="AY124" s="268"/>
      <c r="AZ124" s="268"/>
      <c r="BA124" s="268"/>
      <c r="BB124" s="268"/>
      <c r="BC124" s="268"/>
    </row>
    <row r="125" spans="1:55">
      <c r="A125" s="268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268"/>
      <c r="AB125" s="268"/>
      <c r="AC125" s="268"/>
      <c r="AD125" s="268"/>
      <c r="AE125" s="268"/>
      <c r="AF125" s="268"/>
      <c r="AG125" s="268"/>
      <c r="AH125" s="268"/>
      <c r="AI125" s="268"/>
      <c r="AJ125" s="268"/>
      <c r="AK125" s="268"/>
      <c r="AL125" s="268"/>
      <c r="AM125" s="268"/>
      <c r="AN125" s="268"/>
      <c r="AO125" s="268"/>
      <c r="AP125" s="268"/>
      <c r="AQ125" s="268"/>
      <c r="AR125" s="268"/>
      <c r="AS125" s="268"/>
      <c r="AT125" s="268"/>
      <c r="AU125" s="268"/>
      <c r="AV125" s="268"/>
      <c r="AW125" s="268"/>
      <c r="AX125" s="268"/>
      <c r="AY125" s="268"/>
      <c r="AZ125" s="268"/>
      <c r="BA125" s="268"/>
      <c r="BB125" s="268"/>
      <c r="BC125" s="268"/>
    </row>
    <row r="126" spans="1:55">
      <c r="A126" s="268"/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8"/>
      <c r="AF126" s="268"/>
      <c r="AG126" s="268"/>
      <c r="AH126" s="268"/>
      <c r="AI126" s="268"/>
      <c r="AJ126" s="268"/>
      <c r="AK126" s="268"/>
      <c r="AL126" s="268"/>
      <c r="AM126" s="268"/>
      <c r="AN126" s="268"/>
      <c r="AO126" s="268"/>
      <c r="AP126" s="268"/>
      <c r="AQ126" s="268"/>
      <c r="AR126" s="268"/>
      <c r="AS126" s="268"/>
      <c r="AT126" s="268"/>
      <c r="AU126" s="268"/>
      <c r="AV126" s="268"/>
      <c r="AW126" s="268"/>
      <c r="AX126" s="268"/>
      <c r="AY126" s="268"/>
      <c r="AZ126" s="268"/>
      <c r="BA126" s="268"/>
      <c r="BB126" s="268"/>
      <c r="BC126" s="268"/>
    </row>
    <row r="127" spans="1:55">
      <c r="A127" s="268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  <c r="AA127" s="268"/>
      <c r="AB127" s="268"/>
      <c r="AC127" s="268"/>
      <c r="AD127" s="268"/>
      <c r="AE127" s="268"/>
      <c r="AF127" s="268"/>
      <c r="AG127" s="268"/>
      <c r="AH127" s="268"/>
      <c r="AI127" s="268"/>
      <c r="AJ127" s="268"/>
      <c r="AK127" s="268"/>
      <c r="AL127" s="268"/>
      <c r="AM127" s="268"/>
      <c r="AN127" s="268"/>
      <c r="AO127" s="268"/>
      <c r="AP127" s="268"/>
      <c r="AQ127" s="268"/>
      <c r="AR127" s="268"/>
      <c r="AS127" s="268"/>
      <c r="AT127" s="268"/>
      <c r="AU127" s="268"/>
      <c r="AV127" s="268"/>
      <c r="AW127" s="268"/>
      <c r="AX127" s="268"/>
      <c r="AY127" s="268"/>
      <c r="AZ127" s="268"/>
      <c r="BA127" s="268"/>
      <c r="BB127" s="268"/>
      <c r="BC127" s="268"/>
    </row>
    <row r="128" spans="1:55">
      <c r="A128" s="268"/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  <c r="X128" s="268"/>
      <c r="Y128" s="268"/>
      <c r="Z128" s="268"/>
      <c r="AA128" s="268"/>
      <c r="AB128" s="268"/>
      <c r="AC128" s="268"/>
      <c r="AD128" s="268"/>
      <c r="AE128" s="268"/>
      <c r="AF128" s="268"/>
      <c r="AG128" s="268"/>
      <c r="AH128" s="268"/>
      <c r="AI128" s="268"/>
      <c r="AJ128" s="268"/>
      <c r="AK128" s="268"/>
      <c r="AL128" s="268"/>
      <c r="AM128" s="268"/>
      <c r="AN128" s="268"/>
      <c r="AO128" s="268"/>
      <c r="AP128" s="268"/>
      <c r="AQ128" s="268"/>
      <c r="AR128" s="268"/>
      <c r="AS128" s="268"/>
      <c r="AT128" s="268"/>
      <c r="AU128" s="268"/>
      <c r="AV128" s="268"/>
      <c r="AW128" s="268"/>
      <c r="AX128" s="268"/>
      <c r="AY128" s="268"/>
      <c r="AZ128" s="268"/>
      <c r="BA128" s="268"/>
      <c r="BB128" s="268"/>
      <c r="BC128" s="268"/>
    </row>
    <row r="129" spans="1:55">
      <c r="A129" s="268"/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268"/>
      <c r="AA129" s="268"/>
      <c r="AB129" s="268"/>
      <c r="AC129" s="268"/>
      <c r="AD129" s="268"/>
      <c r="AE129" s="268"/>
      <c r="AF129" s="268"/>
      <c r="AG129" s="268"/>
      <c r="AH129" s="268"/>
      <c r="AI129" s="268"/>
      <c r="AJ129" s="268"/>
      <c r="AK129" s="268"/>
      <c r="AL129" s="268"/>
      <c r="AM129" s="268"/>
      <c r="AN129" s="268"/>
      <c r="AO129" s="268"/>
      <c r="AP129" s="268"/>
      <c r="AQ129" s="268"/>
      <c r="AR129" s="268"/>
      <c r="AS129" s="268"/>
      <c r="AT129" s="268"/>
      <c r="AU129" s="268"/>
      <c r="AV129" s="268"/>
      <c r="AW129" s="268"/>
      <c r="AX129" s="268"/>
      <c r="AY129" s="268"/>
      <c r="AZ129" s="268"/>
      <c r="BA129" s="268"/>
      <c r="BB129" s="268"/>
      <c r="BC129" s="268"/>
    </row>
    <row r="130" spans="1:55">
      <c r="A130" s="268"/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268"/>
      <c r="AA130" s="268"/>
      <c r="AB130" s="268"/>
      <c r="AC130" s="268"/>
      <c r="AD130" s="268"/>
      <c r="AE130" s="268"/>
      <c r="AF130" s="268"/>
      <c r="AG130" s="268"/>
      <c r="AH130" s="268"/>
      <c r="AI130" s="268"/>
      <c r="AJ130" s="268"/>
      <c r="AK130" s="268"/>
      <c r="AL130" s="268"/>
      <c r="AM130" s="268"/>
      <c r="AN130" s="268"/>
      <c r="AO130" s="268"/>
      <c r="AP130" s="268"/>
      <c r="AQ130" s="268"/>
      <c r="AR130" s="268"/>
      <c r="AS130" s="268"/>
      <c r="AT130" s="268"/>
      <c r="AU130" s="268"/>
      <c r="AV130" s="268"/>
      <c r="AW130" s="268"/>
      <c r="AX130" s="268"/>
      <c r="AY130" s="268"/>
      <c r="AZ130" s="268"/>
      <c r="BA130" s="268"/>
      <c r="BB130" s="268"/>
      <c r="BC130" s="268"/>
    </row>
    <row r="131" spans="1:55">
      <c r="A131" s="268"/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  <c r="AA131" s="268"/>
      <c r="AB131" s="268"/>
      <c r="AC131" s="268"/>
      <c r="AD131" s="268"/>
      <c r="AE131" s="268"/>
      <c r="AF131" s="268"/>
      <c r="AG131" s="268"/>
      <c r="AH131" s="268"/>
      <c r="AI131" s="268"/>
      <c r="AJ131" s="268"/>
      <c r="AK131" s="268"/>
      <c r="AL131" s="268"/>
      <c r="AM131" s="268"/>
      <c r="AN131" s="268"/>
      <c r="AO131" s="268"/>
      <c r="AP131" s="268"/>
      <c r="AQ131" s="268"/>
      <c r="AR131" s="268"/>
      <c r="AS131" s="268"/>
      <c r="AT131" s="268"/>
      <c r="AU131" s="268"/>
      <c r="AV131" s="268"/>
      <c r="AW131" s="268"/>
      <c r="AX131" s="268"/>
      <c r="AY131" s="268"/>
      <c r="AZ131" s="268"/>
      <c r="BA131" s="268"/>
      <c r="BB131" s="268"/>
      <c r="BC131" s="268"/>
    </row>
    <row r="132" spans="1:55">
      <c r="A132" s="268"/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  <c r="Z132" s="268"/>
      <c r="AA132" s="268"/>
      <c r="AB132" s="268"/>
      <c r="AC132" s="268"/>
      <c r="AD132" s="268"/>
      <c r="AE132" s="268"/>
      <c r="AF132" s="268"/>
      <c r="AG132" s="268"/>
      <c r="AH132" s="268"/>
      <c r="AI132" s="268"/>
      <c r="AJ132" s="268"/>
      <c r="AK132" s="268"/>
      <c r="AL132" s="268"/>
      <c r="AM132" s="268"/>
      <c r="AN132" s="268"/>
      <c r="AO132" s="268"/>
      <c r="AP132" s="268"/>
      <c r="AQ132" s="268"/>
      <c r="AR132" s="268"/>
      <c r="AS132" s="268"/>
      <c r="AT132" s="268"/>
      <c r="AU132" s="268"/>
      <c r="AV132" s="268"/>
      <c r="AW132" s="268"/>
      <c r="AX132" s="268"/>
      <c r="AY132" s="268"/>
      <c r="AZ132" s="268"/>
      <c r="BA132" s="268"/>
      <c r="BB132" s="268"/>
      <c r="BC132" s="268"/>
    </row>
    <row r="133" spans="1:55">
      <c r="A133" s="268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  <c r="X133" s="268"/>
      <c r="Y133" s="268"/>
      <c r="Z133" s="268"/>
      <c r="AA133" s="268"/>
      <c r="AB133" s="268"/>
      <c r="AC133" s="268"/>
      <c r="AD133" s="268"/>
      <c r="AE133" s="268"/>
      <c r="AF133" s="268"/>
      <c r="AG133" s="268"/>
      <c r="AH133" s="268"/>
      <c r="AI133" s="268"/>
      <c r="AJ133" s="268"/>
      <c r="AK133" s="268"/>
      <c r="AL133" s="268"/>
      <c r="AM133" s="268"/>
      <c r="AN133" s="268"/>
      <c r="AO133" s="268"/>
      <c r="AP133" s="268"/>
      <c r="AQ133" s="268"/>
      <c r="AR133" s="268"/>
      <c r="AS133" s="268"/>
      <c r="AT133" s="268"/>
      <c r="AU133" s="268"/>
      <c r="AV133" s="268"/>
      <c r="AW133" s="268"/>
      <c r="AX133" s="268"/>
      <c r="AY133" s="268"/>
      <c r="AZ133" s="268"/>
      <c r="BA133" s="268"/>
      <c r="BB133" s="268"/>
      <c r="BC133" s="268"/>
    </row>
    <row r="134" spans="1:55">
      <c r="A134" s="268"/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  <c r="AA134" s="268"/>
      <c r="AB134" s="268"/>
      <c r="AC134" s="268"/>
      <c r="AD134" s="268"/>
      <c r="AE134" s="268"/>
      <c r="AF134" s="268"/>
      <c r="AG134" s="268"/>
      <c r="AH134" s="268"/>
      <c r="AI134" s="268"/>
      <c r="AJ134" s="268"/>
      <c r="AK134" s="268"/>
      <c r="AL134" s="268"/>
      <c r="AM134" s="268"/>
      <c r="AN134" s="268"/>
      <c r="AO134" s="268"/>
      <c r="AP134" s="268"/>
      <c r="AQ134" s="268"/>
      <c r="AR134" s="268"/>
      <c r="AS134" s="268"/>
      <c r="AT134" s="268"/>
      <c r="AU134" s="268"/>
      <c r="AV134" s="268"/>
      <c r="AW134" s="268"/>
      <c r="AX134" s="268"/>
      <c r="AY134" s="268"/>
      <c r="AZ134" s="268"/>
      <c r="BA134" s="268"/>
      <c r="BB134" s="268"/>
      <c r="BC134" s="268"/>
    </row>
    <row r="135" spans="1:55">
      <c r="A135" s="268"/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8"/>
      <c r="AA135" s="268"/>
      <c r="AB135" s="268"/>
      <c r="AC135" s="268"/>
      <c r="AD135" s="268"/>
      <c r="AE135" s="268"/>
      <c r="AF135" s="268"/>
      <c r="AG135" s="268"/>
      <c r="AH135" s="268"/>
      <c r="AI135" s="268"/>
      <c r="AJ135" s="268"/>
      <c r="AK135" s="268"/>
      <c r="AL135" s="268"/>
      <c r="AM135" s="268"/>
      <c r="AN135" s="268"/>
      <c r="AO135" s="268"/>
      <c r="AP135" s="268"/>
      <c r="AQ135" s="268"/>
      <c r="AR135" s="268"/>
      <c r="AS135" s="268"/>
      <c r="AT135" s="268"/>
      <c r="AU135" s="268"/>
      <c r="AV135" s="268"/>
      <c r="AW135" s="268"/>
      <c r="AX135" s="268"/>
      <c r="AY135" s="268"/>
      <c r="AZ135" s="268"/>
      <c r="BA135" s="268"/>
      <c r="BB135" s="268"/>
      <c r="BC135" s="268"/>
    </row>
    <row r="136" spans="1:55">
      <c r="A136" s="268"/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  <c r="AA136" s="268"/>
      <c r="AB136" s="268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68"/>
      <c r="AO136" s="268"/>
      <c r="AP136" s="268"/>
      <c r="AQ136" s="268"/>
      <c r="AR136" s="268"/>
      <c r="AS136" s="268"/>
      <c r="AT136" s="268"/>
      <c r="AU136" s="268"/>
      <c r="AV136" s="268"/>
      <c r="AW136" s="268"/>
      <c r="AX136" s="268"/>
      <c r="AY136" s="268"/>
      <c r="AZ136" s="268"/>
      <c r="BA136" s="268"/>
      <c r="BB136" s="268"/>
      <c r="BC136" s="268"/>
    </row>
    <row r="137" spans="1:55">
      <c r="A137" s="268"/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68"/>
      <c r="AO137" s="268"/>
      <c r="AP137" s="268"/>
      <c r="AQ137" s="268"/>
      <c r="AR137" s="268"/>
      <c r="AS137" s="268"/>
      <c r="AT137" s="268"/>
      <c r="AU137" s="268"/>
      <c r="AV137" s="268"/>
      <c r="AW137" s="268"/>
      <c r="AX137" s="268"/>
      <c r="AY137" s="268"/>
      <c r="AZ137" s="268"/>
      <c r="BA137" s="268"/>
      <c r="BB137" s="268"/>
      <c r="BC137" s="268"/>
    </row>
  </sheetData>
  <sheetProtection password="E859" sheet="1" objects="1" scenarios="1"/>
  <mergeCells count="427">
    <mergeCell ref="AK36:AO36"/>
    <mergeCell ref="AP36:AT36"/>
    <mergeCell ref="AU36:AX39"/>
    <mergeCell ref="I37:L39"/>
    <mergeCell ref="AK37:AO39"/>
    <mergeCell ref="AP37:AT38"/>
    <mergeCell ref="A43:BH43"/>
    <mergeCell ref="A48:AA48"/>
    <mergeCell ref="A49:AA49"/>
    <mergeCell ref="AF41:AJ41"/>
    <mergeCell ref="AK41:AO41"/>
    <mergeCell ref="AP41:AT41"/>
    <mergeCell ref="A42:D42"/>
    <mergeCell ref="E42:H42"/>
    <mergeCell ref="I42:L42"/>
    <mergeCell ref="M42:Q42"/>
    <mergeCell ref="R42:V42"/>
    <mergeCell ref="W42:Z42"/>
    <mergeCell ref="AA42:AE42"/>
    <mergeCell ref="A47:AA47"/>
    <mergeCell ref="A46:AA46"/>
    <mergeCell ref="A40:D40"/>
    <mergeCell ref="E40:H40"/>
    <mergeCell ref="AK40:AN40"/>
    <mergeCell ref="AA41:AE41"/>
    <mergeCell ref="AF42:AJ42"/>
    <mergeCell ref="AK42:AO42"/>
    <mergeCell ref="AP42:AT42"/>
    <mergeCell ref="I40:K40"/>
    <mergeCell ref="M40:P40"/>
    <mergeCell ref="R40:U40"/>
    <mergeCell ref="W40:Y40"/>
    <mergeCell ref="AA40:AD40"/>
    <mergeCell ref="AF40:AI40"/>
    <mergeCell ref="A35:L35"/>
    <mergeCell ref="M35:AC35"/>
    <mergeCell ref="AY35:BH35"/>
    <mergeCell ref="M38:Q39"/>
    <mergeCell ref="AP33:AS34"/>
    <mergeCell ref="AT33:AV34"/>
    <mergeCell ref="AX33:BA34"/>
    <mergeCell ref="AY36:BH42"/>
    <mergeCell ref="R38:V39"/>
    <mergeCell ref="W38:Z39"/>
    <mergeCell ref="AA38:AE39"/>
    <mergeCell ref="AP39:AT39"/>
    <mergeCell ref="AF38:AJ39"/>
    <mergeCell ref="A36:D39"/>
    <mergeCell ref="E36:H39"/>
    <mergeCell ref="M36:AJ36"/>
    <mergeCell ref="AP40:AS40"/>
    <mergeCell ref="AU40:AX42"/>
    <mergeCell ref="A41:D41"/>
    <mergeCell ref="E41:H41"/>
    <mergeCell ref="I41:L41"/>
    <mergeCell ref="M41:Q41"/>
    <mergeCell ref="R41:V41"/>
    <mergeCell ref="W41:Z41"/>
    <mergeCell ref="AT32:AV32"/>
    <mergeCell ref="AW32:BA32"/>
    <mergeCell ref="BB32:BE32"/>
    <mergeCell ref="BF32:BH32"/>
    <mergeCell ref="A33:F34"/>
    <mergeCell ref="G33:N34"/>
    <mergeCell ref="O33:S34"/>
    <mergeCell ref="T33:AH34"/>
    <mergeCell ref="AI33:AL34"/>
    <mergeCell ref="AM33:AO34"/>
    <mergeCell ref="AB32:AD32"/>
    <mergeCell ref="AE32:AF32"/>
    <mergeCell ref="AG32:AH32"/>
    <mergeCell ref="AI32:AL32"/>
    <mergeCell ref="AM32:AO32"/>
    <mergeCell ref="AP32:AS32"/>
    <mergeCell ref="BB33:BE34"/>
    <mergeCell ref="BF33:BH34"/>
    <mergeCell ref="BF31:BH31"/>
    <mergeCell ref="A32:F32"/>
    <mergeCell ref="G32:H32"/>
    <mergeCell ref="I32:J32"/>
    <mergeCell ref="K32:L32"/>
    <mergeCell ref="M32:N32"/>
    <mergeCell ref="O32:S32"/>
    <mergeCell ref="T32:W32"/>
    <mergeCell ref="X32:Y32"/>
    <mergeCell ref="Z32:AA32"/>
    <mergeCell ref="AI31:AL31"/>
    <mergeCell ref="AM31:AO31"/>
    <mergeCell ref="AP31:AS31"/>
    <mergeCell ref="AT31:AV31"/>
    <mergeCell ref="AW31:BA31"/>
    <mergeCell ref="BB31:BE31"/>
    <mergeCell ref="T31:W31"/>
    <mergeCell ref="X31:Y31"/>
    <mergeCell ref="Z31:AA31"/>
    <mergeCell ref="AB31:AD31"/>
    <mergeCell ref="AE31:AF31"/>
    <mergeCell ref="AG31:AH31"/>
    <mergeCell ref="A31:F31"/>
    <mergeCell ref="G31:H31"/>
    <mergeCell ref="I31:J31"/>
    <mergeCell ref="K31:L31"/>
    <mergeCell ref="M31:N31"/>
    <mergeCell ref="O31:S31"/>
    <mergeCell ref="AP22:AS22"/>
    <mergeCell ref="AT22:AV22"/>
    <mergeCell ref="AW22:BA22"/>
    <mergeCell ref="BB22:BE22"/>
    <mergeCell ref="BF22:BH25"/>
    <mergeCell ref="O23:S25"/>
    <mergeCell ref="T23:W25"/>
    <mergeCell ref="AB23:AD25"/>
    <mergeCell ref="AE23:AH25"/>
    <mergeCell ref="AI23:AL25"/>
    <mergeCell ref="BF30:BH30"/>
    <mergeCell ref="AI30:AL30"/>
    <mergeCell ref="AM30:AO30"/>
    <mergeCell ref="AP30:AS30"/>
    <mergeCell ref="AT30:AV30"/>
    <mergeCell ref="AW30:BA30"/>
    <mergeCell ref="BB30:BE30"/>
    <mergeCell ref="T30:W30"/>
    <mergeCell ref="X30:Y30"/>
    <mergeCell ref="Z30:AA30"/>
    <mergeCell ref="AV19:BD20"/>
    <mergeCell ref="BF19:BH20"/>
    <mergeCell ref="AE20:AI20"/>
    <mergeCell ref="BE18:BG18"/>
    <mergeCell ref="B19:B20"/>
    <mergeCell ref="C19:E20"/>
    <mergeCell ref="F19:H20"/>
    <mergeCell ref="I19:L20"/>
    <mergeCell ref="M19:P20"/>
    <mergeCell ref="Q19:S20"/>
    <mergeCell ref="T19:W20"/>
    <mergeCell ref="X19:Z20"/>
    <mergeCell ref="AA19:AD20"/>
    <mergeCell ref="B17:E17"/>
    <mergeCell ref="F17:H17"/>
    <mergeCell ref="I17:L17"/>
    <mergeCell ref="M17:P17"/>
    <mergeCell ref="Q17:S17"/>
    <mergeCell ref="T17:W17"/>
    <mergeCell ref="AE19:AI19"/>
    <mergeCell ref="AJ19:AL20"/>
    <mergeCell ref="AN19:AP20"/>
    <mergeCell ref="M18:P18"/>
    <mergeCell ref="Q18:S18"/>
    <mergeCell ref="T18:W18"/>
    <mergeCell ref="X18:Z18"/>
    <mergeCell ref="AA18:AD18"/>
    <mergeCell ref="AF18:AI18"/>
    <mergeCell ref="X17:Z17"/>
    <mergeCell ref="AA17:AD17"/>
    <mergeCell ref="AF17:AI17"/>
    <mergeCell ref="BB12:BD13"/>
    <mergeCell ref="BF12:BH13"/>
    <mergeCell ref="AE13:AI13"/>
    <mergeCell ref="AE14:AE18"/>
    <mergeCell ref="AJ14:AK14"/>
    <mergeCell ref="AU14:AU20"/>
    <mergeCell ref="BE14:BH14"/>
    <mergeCell ref="AV17:BD17"/>
    <mergeCell ref="BE16:BG16"/>
    <mergeCell ref="AF15:AI15"/>
    <mergeCell ref="AJ15:AL15"/>
    <mergeCell ref="AM15:AP15"/>
    <mergeCell ref="AQ15:AT15"/>
    <mergeCell ref="AV15:BD15"/>
    <mergeCell ref="BE15:BG15"/>
    <mergeCell ref="AV14:BD14"/>
    <mergeCell ref="AF14:AI14"/>
    <mergeCell ref="AM14:AP14"/>
    <mergeCell ref="AQ14:AT14"/>
    <mergeCell ref="BE17:BG17"/>
    <mergeCell ref="AJ17:AL17"/>
    <mergeCell ref="AM17:AP17"/>
    <mergeCell ref="AQ17:AT17"/>
    <mergeCell ref="AR19:AT20"/>
    <mergeCell ref="X12:Z13"/>
    <mergeCell ref="AA12:AD13"/>
    <mergeCell ref="AE12:AI12"/>
    <mergeCell ref="AJ12:AL12"/>
    <mergeCell ref="AM12:AP13"/>
    <mergeCell ref="AQ12:AT13"/>
    <mergeCell ref="AQ11:AT11"/>
    <mergeCell ref="AU11:AW11"/>
    <mergeCell ref="AX11:BA11"/>
    <mergeCell ref="AU12:AW13"/>
    <mergeCell ref="AY12:BA13"/>
    <mergeCell ref="BB9:BD9"/>
    <mergeCell ref="BE9:BH9"/>
    <mergeCell ref="BB11:BD11"/>
    <mergeCell ref="BE11:BH11"/>
    <mergeCell ref="B12:E13"/>
    <mergeCell ref="F12:H13"/>
    <mergeCell ref="I12:L13"/>
    <mergeCell ref="M12:P13"/>
    <mergeCell ref="Q12:S13"/>
    <mergeCell ref="AX10:BA10"/>
    <mergeCell ref="BB10:BD10"/>
    <mergeCell ref="BE10:BH10"/>
    <mergeCell ref="B11:E11"/>
    <mergeCell ref="F11:H11"/>
    <mergeCell ref="I11:L11"/>
    <mergeCell ref="M11:P11"/>
    <mergeCell ref="Q11:S11"/>
    <mergeCell ref="T11:W11"/>
    <mergeCell ref="X11:Z11"/>
    <mergeCell ref="B10:E10"/>
    <mergeCell ref="F10:H10"/>
    <mergeCell ref="I10:L10"/>
    <mergeCell ref="M10:P10"/>
    <mergeCell ref="T12:W13"/>
    <mergeCell ref="Q10:S10"/>
    <mergeCell ref="T10:W10"/>
    <mergeCell ref="X10:Z10"/>
    <mergeCell ref="AA10:AD10"/>
    <mergeCell ref="AF10:AI10"/>
    <mergeCell ref="AM10:AP10"/>
    <mergeCell ref="AQ10:AT10"/>
    <mergeCell ref="AU10:AW10"/>
    <mergeCell ref="AJ10:AL10"/>
    <mergeCell ref="AR3:AZ3"/>
    <mergeCell ref="A4:E6"/>
    <mergeCell ref="F4:H6"/>
    <mergeCell ref="I4:L6"/>
    <mergeCell ref="M4:P6"/>
    <mergeCell ref="Q4:AD4"/>
    <mergeCell ref="AE4:AI6"/>
    <mergeCell ref="AJ4:AL6"/>
    <mergeCell ref="AM4:AP6"/>
    <mergeCell ref="AQ4:AT6"/>
    <mergeCell ref="A3:I3"/>
    <mergeCell ref="K3:P3"/>
    <mergeCell ref="S3:V3"/>
    <mergeCell ref="W3:AK3"/>
    <mergeCell ref="AN3:AQ3"/>
    <mergeCell ref="AU6:AW6"/>
    <mergeCell ref="AX6:BA6"/>
    <mergeCell ref="AU4:BH4"/>
    <mergeCell ref="Q5:W5"/>
    <mergeCell ref="X5:AD5"/>
    <mergeCell ref="AU5:BA5"/>
    <mergeCell ref="BB5:BH5"/>
    <mergeCell ref="BB6:BD6"/>
    <mergeCell ref="BE6:BH6"/>
    <mergeCell ref="AW29:BA29"/>
    <mergeCell ref="BB29:BE29"/>
    <mergeCell ref="BF29:BH29"/>
    <mergeCell ref="A30:F30"/>
    <mergeCell ref="G30:H30"/>
    <mergeCell ref="I30:J30"/>
    <mergeCell ref="K30:L30"/>
    <mergeCell ref="M30:N30"/>
    <mergeCell ref="O30:S30"/>
    <mergeCell ref="AB29:AD29"/>
    <mergeCell ref="AE29:AF29"/>
    <mergeCell ref="AG29:AH29"/>
    <mergeCell ref="AI29:AL29"/>
    <mergeCell ref="AM29:AO29"/>
    <mergeCell ref="AP29:AS29"/>
    <mergeCell ref="A29:F29"/>
    <mergeCell ref="G29:H29"/>
    <mergeCell ref="I29:J29"/>
    <mergeCell ref="K29:L29"/>
    <mergeCell ref="M29:N29"/>
    <mergeCell ref="O29:S29"/>
    <mergeCell ref="T29:W29"/>
    <mergeCell ref="X28:Y28"/>
    <mergeCell ref="Z28:AA28"/>
    <mergeCell ref="AB28:AD28"/>
    <mergeCell ref="AE28:AF28"/>
    <mergeCell ref="AG28:AH28"/>
    <mergeCell ref="AB30:AD30"/>
    <mergeCell ref="AE30:AF30"/>
    <mergeCell ref="AG30:AH30"/>
    <mergeCell ref="AT29:AV29"/>
    <mergeCell ref="X29:Y29"/>
    <mergeCell ref="Z29:AA29"/>
    <mergeCell ref="AT27:AV27"/>
    <mergeCell ref="AW27:BA27"/>
    <mergeCell ref="BB27:BE27"/>
    <mergeCell ref="BF27:BH27"/>
    <mergeCell ref="A28:F28"/>
    <mergeCell ref="G28:H28"/>
    <mergeCell ref="I28:J28"/>
    <mergeCell ref="K28:L28"/>
    <mergeCell ref="M28:N28"/>
    <mergeCell ref="O28:S28"/>
    <mergeCell ref="AB27:AD27"/>
    <mergeCell ref="AE27:AF27"/>
    <mergeCell ref="AG27:AH27"/>
    <mergeCell ref="AI27:AL27"/>
    <mergeCell ref="AM27:AO27"/>
    <mergeCell ref="AP27:AS27"/>
    <mergeCell ref="BF28:BH28"/>
    <mergeCell ref="AI28:AL28"/>
    <mergeCell ref="AM28:AO28"/>
    <mergeCell ref="AP28:AS28"/>
    <mergeCell ref="AT28:AV28"/>
    <mergeCell ref="AW28:BA28"/>
    <mergeCell ref="BB28:BE28"/>
    <mergeCell ref="T28:W28"/>
    <mergeCell ref="BF26:BH26"/>
    <mergeCell ref="A27:F27"/>
    <mergeCell ref="G27:H27"/>
    <mergeCell ref="I27:J27"/>
    <mergeCell ref="K27:L27"/>
    <mergeCell ref="M27:N27"/>
    <mergeCell ref="O27:S27"/>
    <mergeCell ref="T27:W27"/>
    <mergeCell ref="X27:Y27"/>
    <mergeCell ref="Z27:AA27"/>
    <mergeCell ref="AI26:AL26"/>
    <mergeCell ref="AM26:AO26"/>
    <mergeCell ref="AP26:AS26"/>
    <mergeCell ref="AT26:AV26"/>
    <mergeCell ref="AW26:BA26"/>
    <mergeCell ref="BB26:BE26"/>
    <mergeCell ref="T26:W26"/>
    <mergeCell ref="X26:Y26"/>
    <mergeCell ref="Z26:AA26"/>
    <mergeCell ref="AB26:AD26"/>
    <mergeCell ref="AE26:AF26"/>
    <mergeCell ref="AG26:AH26"/>
    <mergeCell ref="A26:F26"/>
    <mergeCell ref="G26:H26"/>
    <mergeCell ref="I26:J26"/>
    <mergeCell ref="K26:L26"/>
    <mergeCell ref="M26:N26"/>
    <mergeCell ref="O26:S26"/>
    <mergeCell ref="AM23:AO25"/>
    <mergeCell ref="AP23:AS25"/>
    <mergeCell ref="I25:J25"/>
    <mergeCell ref="K25:L25"/>
    <mergeCell ref="M25:N25"/>
    <mergeCell ref="AT23:AV25"/>
    <mergeCell ref="AW23:BA25"/>
    <mergeCell ref="BB23:BE25"/>
    <mergeCell ref="X22:Y25"/>
    <mergeCell ref="Z22:AA25"/>
    <mergeCell ref="AB22:AD22"/>
    <mergeCell ref="AE22:AH22"/>
    <mergeCell ref="A22:F25"/>
    <mergeCell ref="G22:H25"/>
    <mergeCell ref="I22:N24"/>
    <mergeCell ref="O22:S22"/>
    <mergeCell ref="A21:I21"/>
    <mergeCell ref="T22:W22"/>
    <mergeCell ref="AI22:AL22"/>
    <mergeCell ref="AM22:AO22"/>
    <mergeCell ref="AJ18:AL18"/>
    <mergeCell ref="AM18:AP18"/>
    <mergeCell ref="AQ18:AT18"/>
    <mergeCell ref="AV18:BD18"/>
    <mergeCell ref="AV16:BD16"/>
    <mergeCell ref="X16:Z16"/>
    <mergeCell ref="AA16:AD16"/>
    <mergeCell ref="AF16:AI16"/>
    <mergeCell ref="AJ16:AL16"/>
    <mergeCell ref="AM16:AP16"/>
    <mergeCell ref="AQ16:AT16"/>
    <mergeCell ref="B16:E16"/>
    <mergeCell ref="F16:H16"/>
    <mergeCell ref="I16:L16"/>
    <mergeCell ref="M16:P16"/>
    <mergeCell ref="Q16:S16"/>
    <mergeCell ref="T16:W16"/>
    <mergeCell ref="B18:E18"/>
    <mergeCell ref="F18:H18"/>
    <mergeCell ref="I18:L18"/>
    <mergeCell ref="B15:E15"/>
    <mergeCell ref="F15:H15"/>
    <mergeCell ref="I15:L15"/>
    <mergeCell ref="M15:P15"/>
    <mergeCell ref="Q15:S15"/>
    <mergeCell ref="T15:W15"/>
    <mergeCell ref="X15:Z15"/>
    <mergeCell ref="AA15:AD15"/>
    <mergeCell ref="X14:Z14"/>
    <mergeCell ref="AA14:AD14"/>
    <mergeCell ref="B14:E14"/>
    <mergeCell ref="F14:H14"/>
    <mergeCell ref="I14:L14"/>
    <mergeCell ref="M14:P14"/>
    <mergeCell ref="Q14:S14"/>
    <mergeCell ref="T14:W14"/>
    <mergeCell ref="AA9:AD9"/>
    <mergeCell ref="AF9:AI9"/>
    <mergeCell ref="AJ9:AL9"/>
    <mergeCell ref="AM9:AP9"/>
    <mergeCell ref="AQ8:AT8"/>
    <mergeCell ref="AU8:AW8"/>
    <mergeCell ref="AX8:BA8"/>
    <mergeCell ref="AE7:AE11"/>
    <mergeCell ref="AA11:AD11"/>
    <mergeCell ref="AF11:AI11"/>
    <mergeCell ref="AJ11:AL11"/>
    <mergeCell ref="AM11:AP11"/>
    <mergeCell ref="AQ9:AT9"/>
    <mergeCell ref="AU9:AW9"/>
    <mergeCell ref="AX9:BA9"/>
    <mergeCell ref="T6:W6"/>
    <mergeCell ref="X6:Z6"/>
    <mergeCell ref="AA6:AD6"/>
    <mergeCell ref="Q6:S6"/>
    <mergeCell ref="BB8:BD8"/>
    <mergeCell ref="BE8:BH8"/>
    <mergeCell ref="B9:E9"/>
    <mergeCell ref="F9:H9"/>
    <mergeCell ref="I9:L9"/>
    <mergeCell ref="M9:P9"/>
    <mergeCell ref="Q9:S9"/>
    <mergeCell ref="T8:W8"/>
    <mergeCell ref="X8:Z8"/>
    <mergeCell ref="AA8:AD8"/>
    <mergeCell ref="AF8:AI8"/>
    <mergeCell ref="AJ8:AL8"/>
    <mergeCell ref="AM8:AP8"/>
    <mergeCell ref="B8:E8"/>
    <mergeCell ref="F8:H8"/>
    <mergeCell ref="I8:L8"/>
    <mergeCell ref="M8:P8"/>
    <mergeCell ref="Q8:S8"/>
    <mergeCell ref="T9:W9"/>
    <mergeCell ref="X9:Z9"/>
  </mergeCells>
  <phoneticPr fontId="2"/>
  <conditionalFormatting sqref="AI26:AL32 T26:T32 AW26:AZ32">
    <cfRule type="cellIs" dxfId="51" priority="1" stopIfTrue="1" operator="greaterThan">
      <formula>""</formula>
    </cfRule>
  </conditionalFormatting>
  <dataValidations count="6">
    <dataValidation type="list" showInputMessage="1" showErrorMessage="1" sqref="BF26:BH32 LB26:LD32 UX26:UZ32 AET26:AEV32 AOP26:AOR32 AYL26:AYN32 BIH26:BIJ32 BSD26:BSF32 CBZ26:CCB32 CLV26:CLX32 CVR26:CVT32 DFN26:DFP32 DPJ26:DPL32 DZF26:DZH32 EJB26:EJD32 ESX26:ESZ32 FCT26:FCV32 FMP26:FMR32 FWL26:FWN32 GGH26:GGJ32 GQD26:GQF32 GZZ26:HAB32 HJV26:HJX32 HTR26:HTT32 IDN26:IDP32 INJ26:INL32 IXF26:IXH32 JHB26:JHD32 JQX26:JQZ32 KAT26:KAV32 KKP26:KKR32 KUL26:KUN32 LEH26:LEJ32 LOD26:LOF32 LXZ26:LYB32 MHV26:MHX32 MRR26:MRT32 NBN26:NBP32 NLJ26:NLL32 NVF26:NVH32 OFB26:OFD32 OOX26:OOZ32 OYT26:OYV32 PIP26:PIR32 PSL26:PSN32 QCH26:QCJ32 QMD26:QMF32 QVZ26:QWB32 RFV26:RFX32 RPR26:RPT32 RZN26:RZP32 SJJ26:SJL32 STF26:STH32 TDB26:TDD32 TMX26:TMZ32 TWT26:TWV32 UGP26:UGR32 UQL26:UQN32 VAH26:VAJ32 VKD26:VKF32 VTZ26:VUB32 WDV26:WDX32 WNR26:WNT32 WXN26:WXP32 BF65562:BH65568 LB65562:LD65568 UX65562:UZ65568 AET65562:AEV65568 AOP65562:AOR65568 AYL65562:AYN65568 BIH65562:BIJ65568 BSD65562:BSF65568 CBZ65562:CCB65568 CLV65562:CLX65568 CVR65562:CVT65568 DFN65562:DFP65568 DPJ65562:DPL65568 DZF65562:DZH65568 EJB65562:EJD65568 ESX65562:ESZ65568 FCT65562:FCV65568 FMP65562:FMR65568 FWL65562:FWN65568 GGH65562:GGJ65568 GQD65562:GQF65568 GZZ65562:HAB65568 HJV65562:HJX65568 HTR65562:HTT65568 IDN65562:IDP65568 INJ65562:INL65568 IXF65562:IXH65568 JHB65562:JHD65568 JQX65562:JQZ65568 KAT65562:KAV65568 KKP65562:KKR65568 KUL65562:KUN65568 LEH65562:LEJ65568 LOD65562:LOF65568 LXZ65562:LYB65568 MHV65562:MHX65568 MRR65562:MRT65568 NBN65562:NBP65568 NLJ65562:NLL65568 NVF65562:NVH65568 OFB65562:OFD65568 OOX65562:OOZ65568 OYT65562:OYV65568 PIP65562:PIR65568 PSL65562:PSN65568 QCH65562:QCJ65568 QMD65562:QMF65568 QVZ65562:QWB65568 RFV65562:RFX65568 RPR65562:RPT65568 RZN65562:RZP65568 SJJ65562:SJL65568 STF65562:STH65568 TDB65562:TDD65568 TMX65562:TMZ65568 TWT65562:TWV65568 UGP65562:UGR65568 UQL65562:UQN65568 VAH65562:VAJ65568 VKD65562:VKF65568 VTZ65562:VUB65568 WDV65562:WDX65568 WNR65562:WNT65568 WXN65562:WXP65568 BF131098:BH131104 LB131098:LD131104 UX131098:UZ131104 AET131098:AEV131104 AOP131098:AOR131104 AYL131098:AYN131104 BIH131098:BIJ131104 BSD131098:BSF131104 CBZ131098:CCB131104 CLV131098:CLX131104 CVR131098:CVT131104 DFN131098:DFP131104 DPJ131098:DPL131104 DZF131098:DZH131104 EJB131098:EJD131104 ESX131098:ESZ131104 FCT131098:FCV131104 FMP131098:FMR131104 FWL131098:FWN131104 GGH131098:GGJ131104 GQD131098:GQF131104 GZZ131098:HAB131104 HJV131098:HJX131104 HTR131098:HTT131104 IDN131098:IDP131104 INJ131098:INL131104 IXF131098:IXH131104 JHB131098:JHD131104 JQX131098:JQZ131104 KAT131098:KAV131104 KKP131098:KKR131104 KUL131098:KUN131104 LEH131098:LEJ131104 LOD131098:LOF131104 LXZ131098:LYB131104 MHV131098:MHX131104 MRR131098:MRT131104 NBN131098:NBP131104 NLJ131098:NLL131104 NVF131098:NVH131104 OFB131098:OFD131104 OOX131098:OOZ131104 OYT131098:OYV131104 PIP131098:PIR131104 PSL131098:PSN131104 QCH131098:QCJ131104 QMD131098:QMF131104 QVZ131098:QWB131104 RFV131098:RFX131104 RPR131098:RPT131104 RZN131098:RZP131104 SJJ131098:SJL131104 STF131098:STH131104 TDB131098:TDD131104 TMX131098:TMZ131104 TWT131098:TWV131104 UGP131098:UGR131104 UQL131098:UQN131104 VAH131098:VAJ131104 VKD131098:VKF131104 VTZ131098:VUB131104 WDV131098:WDX131104 WNR131098:WNT131104 WXN131098:WXP131104 BF196634:BH196640 LB196634:LD196640 UX196634:UZ196640 AET196634:AEV196640 AOP196634:AOR196640 AYL196634:AYN196640 BIH196634:BIJ196640 BSD196634:BSF196640 CBZ196634:CCB196640 CLV196634:CLX196640 CVR196634:CVT196640 DFN196634:DFP196640 DPJ196634:DPL196640 DZF196634:DZH196640 EJB196634:EJD196640 ESX196634:ESZ196640 FCT196634:FCV196640 FMP196634:FMR196640 FWL196634:FWN196640 GGH196634:GGJ196640 GQD196634:GQF196640 GZZ196634:HAB196640 HJV196634:HJX196640 HTR196634:HTT196640 IDN196634:IDP196640 INJ196634:INL196640 IXF196634:IXH196640 JHB196634:JHD196640 JQX196634:JQZ196640 KAT196634:KAV196640 KKP196634:KKR196640 KUL196634:KUN196640 LEH196634:LEJ196640 LOD196634:LOF196640 LXZ196634:LYB196640 MHV196634:MHX196640 MRR196634:MRT196640 NBN196634:NBP196640 NLJ196634:NLL196640 NVF196634:NVH196640 OFB196634:OFD196640 OOX196634:OOZ196640 OYT196634:OYV196640 PIP196634:PIR196640 PSL196634:PSN196640 QCH196634:QCJ196640 QMD196634:QMF196640 QVZ196634:QWB196640 RFV196634:RFX196640 RPR196634:RPT196640 RZN196634:RZP196640 SJJ196634:SJL196640 STF196634:STH196640 TDB196634:TDD196640 TMX196634:TMZ196640 TWT196634:TWV196640 UGP196634:UGR196640 UQL196634:UQN196640 VAH196634:VAJ196640 VKD196634:VKF196640 VTZ196634:VUB196640 WDV196634:WDX196640 WNR196634:WNT196640 WXN196634:WXP196640 BF262170:BH262176 LB262170:LD262176 UX262170:UZ262176 AET262170:AEV262176 AOP262170:AOR262176 AYL262170:AYN262176 BIH262170:BIJ262176 BSD262170:BSF262176 CBZ262170:CCB262176 CLV262170:CLX262176 CVR262170:CVT262176 DFN262170:DFP262176 DPJ262170:DPL262176 DZF262170:DZH262176 EJB262170:EJD262176 ESX262170:ESZ262176 FCT262170:FCV262176 FMP262170:FMR262176 FWL262170:FWN262176 GGH262170:GGJ262176 GQD262170:GQF262176 GZZ262170:HAB262176 HJV262170:HJX262176 HTR262170:HTT262176 IDN262170:IDP262176 INJ262170:INL262176 IXF262170:IXH262176 JHB262170:JHD262176 JQX262170:JQZ262176 KAT262170:KAV262176 KKP262170:KKR262176 KUL262170:KUN262176 LEH262170:LEJ262176 LOD262170:LOF262176 LXZ262170:LYB262176 MHV262170:MHX262176 MRR262170:MRT262176 NBN262170:NBP262176 NLJ262170:NLL262176 NVF262170:NVH262176 OFB262170:OFD262176 OOX262170:OOZ262176 OYT262170:OYV262176 PIP262170:PIR262176 PSL262170:PSN262176 QCH262170:QCJ262176 QMD262170:QMF262176 QVZ262170:QWB262176 RFV262170:RFX262176 RPR262170:RPT262176 RZN262170:RZP262176 SJJ262170:SJL262176 STF262170:STH262176 TDB262170:TDD262176 TMX262170:TMZ262176 TWT262170:TWV262176 UGP262170:UGR262176 UQL262170:UQN262176 VAH262170:VAJ262176 VKD262170:VKF262176 VTZ262170:VUB262176 WDV262170:WDX262176 WNR262170:WNT262176 WXN262170:WXP262176 BF327706:BH327712 LB327706:LD327712 UX327706:UZ327712 AET327706:AEV327712 AOP327706:AOR327712 AYL327706:AYN327712 BIH327706:BIJ327712 BSD327706:BSF327712 CBZ327706:CCB327712 CLV327706:CLX327712 CVR327706:CVT327712 DFN327706:DFP327712 DPJ327706:DPL327712 DZF327706:DZH327712 EJB327706:EJD327712 ESX327706:ESZ327712 FCT327706:FCV327712 FMP327706:FMR327712 FWL327706:FWN327712 GGH327706:GGJ327712 GQD327706:GQF327712 GZZ327706:HAB327712 HJV327706:HJX327712 HTR327706:HTT327712 IDN327706:IDP327712 INJ327706:INL327712 IXF327706:IXH327712 JHB327706:JHD327712 JQX327706:JQZ327712 KAT327706:KAV327712 KKP327706:KKR327712 KUL327706:KUN327712 LEH327706:LEJ327712 LOD327706:LOF327712 LXZ327706:LYB327712 MHV327706:MHX327712 MRR327706:MRT327712 NBN327706:NBP327712 NLJ327706:NLL327712 NVF327706:NVH327712 OFB327706:OFD327712 OOX327706:OOZ327712 OYT327706:OYV327712 PIP327706:PIR327712 PSL327706:PSN327712 QCH327706:QCJ327712 QMD327706:QMF327712 QVZ327706:QWB327712 RFV327706:RFX327712 RPR327706:RPT327712 RZN327706:RZP327712 SJJ327706:SJL327712 STF327706:STH327712 TDB327706:TDD327712 TMX327706:TMZ327712 TWT327706:TWV327712 UGP327706:UGR327712 UQL327706:UQN327712 VAH327706:VAJ327712 VKD327706:VKF327712 VTZ327706:VUB327712 WDV327706:WDX327712 WNR327706:WNT327712 WXN327706:WXP327712 BF393242:BH393248 LB393242:LD393248 UX393242:UZ393248 AET393242:AEV393248 AOP393242:AOR393248 AYL393242:AYN393248 BIH393242:BIJ393248 BSD393242:BSF393248 CBZ393242:CCB393248 CLV393242:CLX393248 CVR393242:CVT393248 DFN393242:DFP393248 DPJ393242:DPL393248 DZF393242:DZH393248 EJB393242:EJD393248 ESX393242:ESZ393248 FCT393242:FCV393248 FMP393242:FMR393248 FWL393242:FWN393248 GGH393242:GGJ393248 GQD393242:GQF393248 GZZ393242:HAB393248 HJV393242:HJX393248 HTR393242:HTT393248 IDN393242:IDP393248 INJ393242:INL393248 IXF393242:IXH393248 JHB393242:JHD393248 JQX393242:JQZ393248 KAT393242:KAV393248 KKP393242:KKR393248 KUL393242:KUN393248 LEH393242:LEJ393248 LOD393242:LOF393248 LXZ393242:LYB393248 MHV393242:MHX393248 MRR393242:MRT393248 NBN393242:NBP393248 NLJ393242:NLL393248 NVF393242:NVH393248 OFB393242:OFD393248 OOX393242:OOZ393248 OYT393242:OYV393248 PIP393242:PIR393248 PSL393242:PSN393248 QCH393242:QCJ393248 QMD393242:QMF393248 QVZ393242:QWB393248 RFV393242:RFX393248 RPR393242:RPT393248 RZN393242:RZP393248 SJJ393242:SJL393248 STF393242:STH393248 TDB393242:TDD393248 TMX393242:TMZ393248 TWT393242:TWV393248 UGP393242:UGR393248 UQL393242:UQN393248 VAH393242:VAJ393248 VKD393242:VKF393248 VTZ393242:VUB393248 WDV393242:WDX393248 WNR393242:WNT393248 WXN393242:WXP393248 BF458778:BH458784 LB458778:LD458784 UX458778:UZ458784 AET458778:AEV458784 AOP458778:AOR458784 AYL458778:AYN458784 BIH458778:BIJ458784 BSD458778:BSF458784 CBZ458778:CCB458784 CLV458778:CLX458784 CVR458778:CVT458784 DFN458778:DFP458784 DPJ458778:DPL458784 DZF458778:DZH458784 EJB458778:EJD458784 ESX458778:ESZ458784 FCT458778:FCV458784 FMP458778:FMR458784 FWL458778:FWN458784 GGH458778:GGJ458784 GQD458778:GQF458784 GZZ458778:HAB458784 HJV458778:HJX458784 HTR458778:HTT458784 IDN458778:IDP458784 INJ458778:INL458784 IXF458778:IXH458784 JHB458778:JHD458784 JQX458778:JQZ458784 KAT458778:KAV458784 KKP458778:KKR458784 KUL458778:KUN458784 LEH458778:LEJ458784 LOD458778:LOF458784 LXZ458778:LYB458784 MHV458778:MHX458784 MRR458778:MRT458784 NBN458778:NBP458784 NLJ458778:NLL458784 NVF458778:NVH458784 OFB458778:OFD458784 OOX458778:OOZ458784 OYT458778:OYV458784 PIP458778:PIR458784 PSL458778:PSN458784 QCH458778:QCJ458784 QMD458778:QMF458784 QVZ458778:QWB458784 RFV458778:RFX458784 RPR458778:RPT458784 RZN458778:RZP458784 SJJ458778:SJL458784 STF458778:STH458784 TDB458778:TDD458784 TMX458778:TMZ458784 TWT458778:TWV458784 UGP458778:UGR458784 UQL458778:UQN458784 VAH458778:VAJ458784 VKD458778:VKF458784 VTZ458778:VUB458784 WDV458778:WDX458784 WNR458778:WNT458784 WXN458778:WXP458784 BF524314:BH524320 LB524314:LD524320 UX524314:UZ524320 AET524314:AEV524320 AOP524314:AOR524320 AYL524314:AYN524320 BIH524314:BIJ524320 BSD524314:BSF524320 CBZ524314:CCB524320 CLV524314:CLX524320 CVR524314:CVT524320 DFN524314:DFP524320 DPJ524314:DPL524320 DZF524314:DZH524320 EJB524314:EJD524320 ESX524314:ESZ524320 FCT524314:FCV524320 FMP524314:FMR524320 FWL524314:FWN524320 GGH524314:GGJ524320 GQD524314:GQF524320 GZZ524314:HAB524320 HJV524314:HJX524320 HTR524314:HTT524320 IDN524314:IDP524320 INJ524314:INL524320 IXF524314:IXH524320 JHB524314:JHD524320 JQX524314:JQZ524320 KAT524314:KAV524320 KKP524314:KKR524320 KUL524314:KUN524320 LEH524314:LEJ524320 LOD524314:LOF524320 LXZ524314:LYB524320 MHV524314:MHX524320 MRR524314:MRT524320 NBN524314:NBP524320 NLJ524314:NLL524320 NVF524314:NVH524320 OFB524314:OFD524320 OOX524314:OOZ524320 OYT524314:OYV524320 PIP524314:PIR524320 PSL524314:PSN524320 QCH524314:QCJ524320 QMD524314:QMF524320 QVZ524314:QWB524320 RFV524314:RFX524320 RPR524314:RPT524320 RZN524314:RZP524320 SJJ524314:SJL524320 STF524314:STH524320 TDB524314:TDD524320 TMX524314:TMZ524320 TWT524314:TWV524320 UGP524314:UGR524320 UQL524314:UQN524320 VAH524314:VAJ524320 VKD524314:VKF524320 VTZ524314:VUB524320 WDV524314:WDX524320 WNR524314:WNT524320 WXN524314:WXP524320 BF589850:BH589856 LB589850:LD589856 UX589850:UZ589856 AET589850:AEV589856 AOP589850:AOR589856 AYL589850:AYN589856 BIH589850:BIJ589856 BSD589850:BSF589856 CBZ589850:CCB589856 CLV589850:CLX589856 CVR589850:CVT589856 DFN589850:DFP589856 DPJ589850:DPL589856 DZF589850:DZH589856 EJB589850:EJD589856 ESX589850:ESZ589856 FCT589850:FCV589856 FMP589850:FMR589856 FWL589850:FWN589856 GGH589850:GGJ589856 GQD589850:GQF589856 GZZ589850:HAB589856 HJV589850:HJX589856 HTR589850:HTT589856 IDN589850:IDP589856 INJ589850:INL589856 IXF589850:IXH589856 JHB589850:JHD589856 JQX589850:JQZ589856 KAT589850:KAV589856 KKP589850:KKR589856 KUL589850:KUN589856 LEH589850:LEJ589856 LOD589850:LOF589856 LXZ589850:LYB589856 MHV589850:MHX589856 MRR589850:MRT589856 NBN589850:NBP589856 NLJ589850:NLL589856 NVF589850:NVH589856 OFB589850:OFD589856 OOX589850:OOZ589856 OYT589850:OYV589856 PIP589850:PIR589856 PSL589850:PSN589856 QCH589850:QCJ589856 QMD589850:QMF589856 QVZ589850:QWB589856 RFV589850:RFX589856 RPR589850:RPT589856 RZN589850:RZP589856 SJJ589850:SJL589856 STF589850:STH589856 TDB589850:TDD589856 TMX589850:TMZ589856 TWT589850:TWV589856 UGP589850:UGR589856 UQL589850:UQN589856 VAH589850:VAJ589856 VKD589850:VKF589856 VTZ589850:VUB589856 WDV589850:WDX589856 WNR589850:WNT589856 WXN589850:WXP589856 BF655386:BH655392 LB655386:LD655392 UX655386:UZ655392 AET655386:AEV655392 AOP655386:AOR655392 AYL655386:AYN655392 BIH655386:BIJ655392 BSD655386:BSF655392 CBZ655386:CCB655392 CLV655386:CLX655392 CVR655386:CVT655392 DFN655386:DFP655392 DPJ655386:DPL655392 DZF655386:DZH655392 EJB655386:EJD655392 ESX655386:ESZ655392 FCT655386:FCV655392 FMP655386:FMR655392 FWL655386:FWN655392 GGH655386:GGJ655392 GQD655386:GQF655392 GZZ655386:HAB655392 HJV655386:HJX655392 HTR655386:HTT655392 IDN655386:IDP655392 INJ655386:INL655392 IXF655386:IXH655392 JHB655386:JHD655392 JQX655386:JQZ655392 KAT655386:KAV655392 KKP655386:KKR655392 KUL655386:KUN655392 LEH655386:LEJ655392 LOD655386:LOF655392 LXZ655386:LYB655392 MHV655386:MHX655392 MRR655386:MRT655392 NBN655386:NBP655392 NLJ655386:NLL655392 NVF655386:NVH655392 OFB655386:OFD655392 OOX655386:OOZ655392 OYT655386:OYV655392 PIP655386:PIR655392 PSL655386:PSN655392 QCH655386:QCJ655392 QMD655386:QMF655392 QVZ655386:QWB655392 RFV655386:RFX655392 RPR655386:RPT655392 RZN655386:RZP655392 SJJ655386:SJL655392 STF655386:STH655392 TDB655386:TDD655392 TMX655386:TMZ655392 TWT655386:TWV655392 UGP655386:UGR655392 UQL655386:UQN655392 VAH655386:VAJ655392 VKD655386:VKF655392 VTZ655386:VUB655392 WDV655386:WDX655392 WNR655386:WNT655392 WXN655386:WXP655392 BF720922:BH720928 LB720922:LD720928 UX720922:UZ720928 AET720922:AEV720928 AOP720922:AOR720928 AYL720922:AYN720928 BIH720922:BIJ720928 BSD720922:BSF720928 CBZ720922:CCB720928 CLV720922:CLX720928 CVR720922:CVT720928 DFN720922:DFP720928 DPJ720922:DPL720928 DZF720922:DZH720928 EJB720922:EJD720928 ESX720922:ESZ720928 FCT720922:FCV720928 FMP720922:FMR720928 FWL720922:FWN720928 GGH720922:GGJ720928 GQD720922:GQF720928 GZZ720922:HAB720928 HJV720922:HJX720928 HTR720922:HTT720928 IDN720922:IDP720928 INJ720922:INL720928 IXF720922:IXH720928 JHB720922:JHD720928 JQX720922:JQZ720928 KAT720922:KAV720928 KKP720922:KKR720928 KUL720922:KUN720928 LEH720922:LEJ720928 LOD720922:LOF720928 LXZ720922:LYB720928 MHV720922:MHX720928 MRR720922:MRT720928 NBN720922:NBP720928 NLJ720922:NLL720928 NVF720922:NVH720928 OFB720922:OFD720928 OOX720922:OOZ720928 OYT720922:OYV720928 PIP720922:PIR720928 PSL720922:PSN720928 QCH720922:QCJ720928 QMD720922:QMF720928 QVZ720922:QWB720928 RFV720922:RFX720928 RPR720922:RPT720928 RZN720922:RZP720928 SJJ720922:SJL720928 STF720922:STH720928 TDB720922:TDD720928 TMX720922:TMZ720928 TWT720922:TWV720928 UGP720922:UGR720928 UQL720922:UQN720928 VAH720922:VAJ720928 VKD720922:VKF720928 VTZ720922:VUB720928 WDV720922:WDX720928 WNR720922:WNT720928 WXN720922:WXP720928 BF786458:BH786464 LB786458:LD786464 UX786458:UZ786464 AET786458:AEV786464 AOP786458:AOR786464 AYL786458:AYN786464 BIH786458:BIJ786464 BSD786458:BSF786464 CBZ786458:CCB786464 CLV786458:CLX786464 CVR786458:CVT786464 DFN786458:DFP786464 DPJ786458:DPL786464 DZF786458:DZH786464 EJB786458:EJD786464 ESX786458:ESZ786464 FCT786458:FCV786464 FMP786458:FMR786464 FWL786458:FWN786464 GGH786458:GGJ786464 GQD786458:GQF786464 GZZ786458:HAB786464 HJV786458:HJX786464 HTR786458:HTT786464 IDN786458:IDP786464 INJ786458:INL786464 IXF786458:IXH786464 JHB786458:JHD786464 JQX786458:JQZ786464 KAT786458:KAV786464 KKP786458:KKR786464 KUL786458:KUN786464 LEH786458:LEJ786464 LOD786458:LOF786464 LXZ786458:LYB786464 MHV786458:MHX786464 MRR786458:MRT786464 NBN786458:NBP786464 NLJ786458:NLL786464 NVF786458:NVH786464 OFB786458:OFD786464 OOX786458:OOZ786464 OYT786458:OYV786464 PIP786458:PIR786464 PSL786458:PSN786464 QCH786458:QCJ786464 QMD786458:QMF786464 QVZ786458:QWB786464 RFV786458:RFX786464 RPR786458:RPT786464 RZN786458:RZP786464 SJJ786458:SJL786464 STF786458:STH786464 TDB786458:TDD786464 TMX786458:TMZ786464 TWT786458:TWV786464 UGP786458:UGR786464 UQL786458:UQN786464 VAH786458:VAJ786464 VKD786458:VKF786464 VTZ786458:VUB786464 WDV786458:WDX786464 WNR786458:WNT786464 WXN786458:WXP786464 BF851994:BH852000 LB851994:LD852000 UX851994:UZ852000 AET851994:AEV852000 AOP851994:AOR852000 AYL851994:AYN852000 BIH851994:BIJ852000 BSD851994:BSF852000 CBZ851994:CCB852000 CLV851994:CLX852000 CVR851994:CVT852000 DFN851994:DFP852000 DPJ851994:DPL852000 DZF851994:DZH852000 EJB851994:EJD852000 ESX851994:ESZ852000 FCT851994:FCV852000 FMP851994:FMR852000 FWL851994:FWN852000 GGH851994:GGJ852000 GQD851994:GQF852000 GZZ851994:HAB852000 HJV851994:HJX852000 HTR851994:HTT852000 IDN851994:IDP852000 INJ851994:INL852000 IXF851994:IXH852000 JHB851994:JHD852000 JQX851994:JQZ852000 KAT851994:KAV852000 KKP851994:KKR852000 KUL851994:KUN852000 LEH851994:LEJ852000 LOD851994:LOF852000 LXZ851994:LYB852000 MHV851994:MHX852000 MRR851994:MRT852000 NBN851994:NBP852000 NLJ851994:NLL852000 NVF851994:NVH852000 OFB851994:OFD852000 OOX851994:OOZ852000 OYT851994:OYV852000 PIP851994:PIR852000 PSL851994:PSN852000 QCH851994:QCJ852000 QMD851994:QMF852000 QVZ851994:QWB852000 RFV851994:RFX852000 RPR851994:RPT852000 RZN851994:RZP852000 SJJ851994:SJL852000 STF851994:STH852000 TDB851994:TDD852000 TMX851994:TMZ852000 TWT851994:TWV852000 UGP851994:UGR852000 UQL851994:UQN852000 VAH851994:VAJ852000 VKD851994:VKF852000 VTZ851994:VUB852000 WDV851994:WDX852000 WNR851994:WNT852000 WXN851994:WXP852000 BF917530:BH917536 LB917530:LD917536 UX917530:UZ917536 AET917530:AEV917536 AOP917530:AOR917536 AYL917530:AYN917536 BIH917530:BIJ917536 BSD917530:BSF917536 CBZ917530:CCB917536 CLV917530:CLX917536 CVR917530:CVT917536 DFN917530:DFP917536 DPJ917530:DPL917536 DZF917530:DZH917536 EJB917530:EJD917536 ESX917530:ESZ917536 FCT917530:FCV917536 FMP917530:FMR917536 FWL917530:FWN917536 GGH917530:GGJ917536 GQD917530:GQF917536 GZZ917530:HAB917536 HJV917530:HJX917536 HTR917530:HTT917536 IDN917530:IDP917536 INJ917530:INL917536 IXF917530:IXH917536 JHB917530:JHD917536 JQX917530:JQZ917536 KAT917530:KAV917536 KKP917530:KKR917536 KUL917530:KUN917536 LEH917530:LEJ917536 LOD917530:LOF917536 LXZ917530:LYB917536 MHV917530:MHX917536 MRR917530:MRT917536 NBN917530:NBP917536 NLJ917530:NLL917536 NVF917530:NVH917536 OFB917530:OFD917536 OOX917530:OOZ917536 OYT917530:OYV917536 PIP917530:PIR917536 PSL917530:PSN917536 QCH917530:QCJ917536 QMD917530:QMF917536 QVZ917530:QWB917536 RFV917530:RFX917536 RPR917530:RPT917536 RZN917530:RZP917536 SJJ917530:SJL917536 STF917530:STH917536 TDB917530:TDD917536 TMX917530:TMZ917536 TWT917530:TWV917536 UGP917530:UGR917536 UQL917530:UQN917536 VAH917530:VAJ917536 VKD917530:VKF917536 VTZ917530:VUB917536 WDV917530:WDX917536 WNR917530:WNT917536 WXN917530:WXP917536 BF983066:BH983072 LB983066:LD983072 UX983066:UZ983072 AET983066:AEV983072 AOP983066:AOR983072 AYL983066:AYN983072 BIH983066:BIJ983072 BSD983066:BSF983072 CBZ983066:CCB983072 CLV983066:CLX983072 CVR983066:CVT983072 DFN983066:DFP983072 DPJ983066:DPL983072 DZF983066:DZH983072 EJB983066:EJD983072 ESX983066:ESZ983072 FCT983066:FCV983072 FMP983066:FMR983072 FWL983066:FWN983072 GGH983066:GGJ983072 GQD983066:GQF983072 GZZ983066:HAB983072 HJV983066:HJX983072 HTR983066:HTT983072 IDN983066:IDP983072 INJ983066:INL983072 IXF983066:IXH983072 JHB983066:JHD983072 JQX983066:JQZ983072 KAT983066:KAV983072 KKP983066:KKR983072 KUL983066:KUN983072 LEH983066:LEJ983072 LOD983066:LOF983072 LXZ983066:LYB983072 MHV983066:MHX983072 MRR983066:MRT983072 NBN983066:NBP983072 NLJ983066:NLL983072 NVF983066:NVH983072 OFB983066:OFD983072 OOX983066:OOZ983072 OYT983066:OYV983072 PIP983066:PIR983072 PSL983066:PSN983072 QCH983066:QCJ983072 QMD983066:QMF983072 QVZ983066:QWB983072 RFV983066:RFX983072 RPR983066:RPT983072 RZN983066:RZP983072 SJJ983066:SJL983072 STF983066:STH983072 TDB983066:TDD983072 TMX983066:TMZ983072 TWT983066:TWV983072 UGP983066:UGR983072 UQL983066:UQN983072 VAH983066:VAJ983072 VKD983066:VKF983072 VTZ983066:VUB983072 WDV983066:WDX983072 WNR983066:WNT983072 WXN983066:WXP983072">
      <formula1>"　　　　,除却,,"</formula1>
    </dataValidation>
    <dataValidation imeMode="off" allowBlank="1" showInputMessage="1" showErrorMessage="1" prompt="月を数字だけ入力してください。" sqref="M26:N32 JI26:JJ32 TE26:TF32 ADA26:ADB32 AMW26:AMX32 AWS26:AWT32 BGO26:BGP32 BQK26:BQL32 CAG26:CAH32 CKC26:CKD32 CTY26:CTZ32 DDU26:DDV32 DNQ26:DNR32 DXM26:DXN32 EHI26:EHJ32 ERE26:ERF32 FBA26:FBB32 FKW26:FKX32 FUS26:FUT32 GEO26:GEP32 GOK26:GOL32 GYG26:GYH32 HIC26:HID32 HRY26:HRZ32 IBU26:IBV32 ILQ26:ILR32 IVM26:IVN32 JFI26:JFJ32 JPE26:JPF32 JZA26:JZB32 KIW26:KIX32 KSS26:KST32 LCO26:LCP32 LMK26:LML32 LWG26:LWH32 MGC26:MGD32 MPY26:MPZ32 MZU26:MZV32 NJQ26:NJR32 NTM26:NTN32 ODI26:ODJ32 ONE26:ONF32 OXA26:OXB32 PGW26:PGX32 PQS26:PQT32 QAO26:QAP32 QKK26:QKL32 QUG26:QUH32 REC26:RED32 RNY26:RNZ32 RXU26:RXV32 SHQ26:SHR32 SRM26:SRN32 TBI26:TBJ32 TLE26:TLF32 TVA26:TVB32 UEW26:UEX32 UOS26:UOT32 UYO26:UYP32 VIK26:VIL32 VSG26:VSH32 WCC26:WCD32 WLY26:WLZ32 WVU26:WVV32 M65562:N65568 JI65562:JJ65568 TE65562:TF65568 ADA65562:ADB65568 AMW65562:AMX65568 AWS65562:AWT65568 BGO65562:BGP65568 BQK65562:BQL65568 CAG65562:CAH65568 CKC65562:CKD65568 CTY65562:CTZ65568 DDU65562:DDV65568 DNQ65562:DNR65568 DXM65562:DXN65568 EHI65562:EHJ65568 ERE65562:ERF65568 FBA65562:FBB65568 FKW65562:FKX65568 FUS65562:FUT65568 GEO65562:GEP65568 GOK65562:GOL65568 GYG65562:GYH65568 HIC65562:HID65568 HRY65562:HRZ65568 IBU65562:IBV65568 ILQ65562:ILR65568 IVM65562:IVN65568 JFI65562:JFJ65568 JPE65562:JPF65568 JZA65562:JZB65568 KIW65562:KIX65568 KSS65562:KST65568 LCO65562:LCP65568 LMK65562:LML65568 LWG65562:LWH65568 MGC65562:MGD65568 MPY65562:MPZ65568 MZU65562:MZV65568 NJQ65562:NJR65568 NTM65562:NTN65568 ODI65562:ODJ65568 ONE65562:ONF65568 OXA65562:OXB65568 PGW65562:PGX65568 PQS65562:PQT65568 QAO65562:QAP65568 QKK65562:QKL65568 QUG65562:QUH65568 REC65562:RED65568 RNY65562:RNZ65568 RXU65562:RXV65568 SHQ65562:SHR65568 SRM65562:SRN65568 TBI65562:TBJ65568 TLE65562:TLF65568 TVA65562:TVB65568 UEW65562:UEX65568 UOS65562:UOT65568 UYO65562:UYP65568 VIK65562:VIL65568 VSG65562:VSH65568 WCC65562:WCD65568 WLY65562:WLZ65568 WVU65562:WVV65568 M131098:N131104 JI131098:JJ131104 TE131098:TF131104 ADA131098:ADB131104 AMW131098:AMX131104 AWS131098:AWT131104 BGO131098:BGP131104 BQK131098:BQL131104 CAG131098:CAH131104 CKC131098:CKD131104 CTY131098:CTZ131104 DDU131098:DDV131104 DNQ131098:DNR131104 DXM131098:DXN131104 EHI131098:EHJ131104 ERE131098:ERF131104 FBA131098:FBB131104 FKW131098:FKX131104 FUS131098:FUT131104 GEO131098:GEP131104 GOK131098:GOL131104 GYG131098:GYH131104 HIC131098:HID131104 HRY131098:HRZ131104 IBU131098:IBV131104 ILQ131098:ILR131104 IVM131098:IVN131104 JFI131098:JFJ131104 JPE131098:JPF131104 JZA131098:JZB131104 KIW131098:KIX131104 KSS131098:KST131104 LCO131098:LCP131104 LMK131098:LML131104 LWG131098:LWH131104 MGC131098:MGD131104 MPY131098:MPZ131104 MZU131098:MZV131104 NJQ131098:NJR131104 NTM131098:NTN131104 ODI131098:ODJ131104 ONE131098:ONF131104 OXA131098:OXB131104 PGW131098:PGX131104 PQS131098:PQT131104 QAO131098:QAP131104 QKK131098:QKL131104 QUG131098:QUH131104 REC131098:RED131104 RNY131098:RNZ131104 RXU131098:RXV131104 SHQ131098:SHR131104 SRM131098:SRN131104 TBI131098:TBJ131104 TLE131098:TLF131104 TVA131098:TVB131104 UEW131098:UEX131104 UOS131098:UOT131104 UYO131098:UYP131104 VIK131098:VIL131104 VSG131098:VSH131104 WCC131098:WCD131104 WLY131098:WLZ131104 WVU131098:WVV131104 M196634:N196640 JI196634:JJ196640 TE196634:TF196640 ADA196634:ADB196640 AMW196634:AMX196640 AWS196634:AWT196640 BGO196634:BGP196640 BQK196634:BQL196640 CAG196634:CAH196640 CKC196634:CKD196640 CTY196634:CTZ196640 DDU196634:DDV196640 DNQ196634:DNR196640 DXM196634:DXN196640 EHI196634:EHJ196640 ERE196634:ERF196640 FBA196634:FBB196640 FKW196634:FKX196640 FUS196634:FUT196640 GEO196634:GEP196640 GOK196634:GOL196640 GYG196634:GYH196640 HIC196634:HID196640 HRY196634:HRZ196640 IBU196634:IBV196640 ILQ196634:ILR196640 IVM196634:IVN196640 JFI196634:JFJ196640 JPE196634:JPF196640 JZA196634:JZB196640 KIW196634:KIX196640 KSS196634:KST196640 LCO196634:LCP196640 LMK196634:LML196640 LWG196634:LWH196640 MGC196634:MGD196640 MPY196634:MPZ196640 MZU196634:MZV196640 NJQ196634:NJR196640 NTM196634:NTN196640 ODI196634:ODJ196640 ONE196634:ONF196640 OXA196634:OXB196640 PGW196634:PGX196640 PQS196634:PQT196640 QAO196634:QAP196640 QKK196634:QKL196640 QUG196634:QUH196640 REC196634:RED196640 RNY196634:RNZ196640 RXU196634:RXV196640 SHQ196634:SHR196640 SRM196634:SRN196640 TBI196634:TBJ196640 TLE196634:TLF196640 TVA196634:TVB196640 UEW196634:UEX196640 UOS196634:UOT196640 UYO196634:UYP196640 VIK196634:VIL196640 VSG196634:VSH196640 WCC196634:WCD196640 WLY196634:WLZ196640 WVU196634:WVV196640 M262170:N262176 JI262170:JJ262176 TE262170:TF262176 ADA262170:ADB262176 AMW262170:AMX262176 AWS262170:AWT262176 BGO262170:BGP262176 BQK262170:BQL262176 CAG262170:CAH262176 CKC262170:CKD262176 CTY262170:CTZ262176 DDU262170:DDV262176 DNQ262170:DNR262176 DXM262170:DXN262176 EHI262170:EHJ262176 ERE262170:ERF262176 FBA262170:FBB262176 FKW262170:FKX262176 FUS262170:FUT262176 GEO262170:GEP262176 GOK262170:GOL262176 GYG262170:GYH262176 HIC262170:HID262176 HRY262170:HRZ262176 IBU262170:IBV262176 ILQ262170:ILR262176 IVM262170:IVN262176 JFI262170:JFJ262176 JPE262170:JPF262176 JZA262170:JZB262176 KIW262170:KIX262176 KSS262170:KST262176 LCO262170:LCP262176 LMK262170:LML262176 LWG262170:LWH262176 MGC262170:MGD262176 MPY262170:MPZ262176 MZU262170:MZV262176 NJQ262170:NJR262176 NTM262170:NTN262176 ODI262170:ODJ262176 ONE262170:ONF262176 OXA262170:OXB262176 PGW262170:PGX262176 PQS262170:PQT262176 QAO262170:QAP262176 QKK262170:QKL262176 QUG262170:QUH262176 REC262170:RED262176 RNY262170:RNZ262176 RXU262170:RXV262176 SHQ262170:SHR262176 SRM262170:SRN262176 TBI262170:TBJ262176 TLE262170:TLF262176 TVA262170:TVB262176 UEW262170:UEX262176 UOS262170:UOT262176 UYO262170:UYP262176 VIK262170:VIL262176 VSG262170:VSH262176 WCC262170:WCD262176 WLY262170:WLZ262176 WVU262170:WVV262176 M327706:N327712 JI327706:JJ327712 TE327706:TF327712 ADA327706:ADB327712 AMW327706:AMX327712 AWS327706:AWT327712 BGO327706:BGP327712 BQK327706:BQL327712 CAG327706:CAH327712 CKC327706:CKD327712 CTY327706:CTZ327712 DDU327706:DDV327712 DNQ327706:DNR327712 DXM327706:DXN327712 EHI327706:EHJ327712 ERE327706:ERF327712 FBA327706:FBB327712 FKW327706:FKX327712 FUS327706:FUT327712 GEO327706:GEP327712 GOK327706:GOL327712 GYG327706:GYH327712 HIC327706:HID327712 HRY327706:HRZ327712 IBU327706:IBV327712 ILQ327706:ILR327712 IVM327706:IVN327712 JFI327706:JFJ327712 JPE327706:JPF327712 JZA327706:JZB327712 KIW327706:KIX327712 KSS327706:KST327712 LCO327706:LCP327712 LMK327706:LML327712 LWG327706:LWH327712 MGC327706:MGD327712 MPY327706:MPZ327712 MZU327706:MZV327712 NJQ327706:NJR327712 NTM327706:NTN327712 ODI327706:ODJ327712 ONE327706:ONF327712 OXA327706:OXB327712 PGW327706:PGX327712 PQS327706:PQT327712 QAO327706:QAP327712 QKK327706:QKL327712 QUG327706:QUH327712 REC327706:RED327712 RNY327706:RNZ327712 RXU327706:RXV327712 SHQ327706:SHR327712 SRM327706:SRN327712 TBI327706:TBJ327712 TLE327706:TLF327712 TVA327706:TVB327712 UEW327706:UEX327712 UOS327706:UOT327712 UYO327706:UYP327712 VIK327706:VIL327712 VSG327706:VSH327712 WCC327706:WCD327712 WLY327706:WLZ327712 WVU327706:WVV327712 M393242:N393248 JI393242:JJ393248 TE393242:TF393248 ADA393242:ADB393248 AMW393242:AMX393248 AWS393242:AWT393248 BGO393242:BGP393248 BQK393242:BQL393248 CAG393242:CAH393248 CKC393242:CKD393248 CTY393242:CTZ393248 DDU393242:DDV393248 DNQ393242:DNR393248 DXM393242:DXN393248 EHI393242:EHJ393248 ERE393242:ERF393248 FBA393242:FBB393248 FKW393242:FKX393248 FUS393242:FUT393248 GEO393242:GEP393248 GOK393242:GOL393248 GYG393242:GYH393248 HIC393242:HID393248 HRY393242:HRZ393248 IBU393242:IBV393248 ILQ393242:ILR393248 IVM393242:IVN393248 JFI393242:JFJ393248 JPE393242:JPF393248 JZA393242:JZB393248 KIW393242:KIX393248 KSS393242:KST393248 LCO393242:LCP393248 LMK393242:LML393248 LWG393242:LWH393248 MGC393242:MGD393248 MPY393242:MPZ393248 MZU393242:MZV393248 NJQ393242:NJR393248 NTM393242:NTN393248 ODI393242:ODJ393248 ONE393242:ONF393248 OXA393242:OXB393248 PGW393242:PGX393248 PQS393242:PQT393248 QAO393242:QAP393248 QKK393242:QKL393248 QUG393242:QUH393248 REC393242:RED393248 RNY393242:RNZ393248 RXU393242:RXV393248 SHQ393242:SHR393248 SRM393242:SRN393248 TBI393242:TBJ393248 TLE393242:TLF393248 TVA393242:TVB393248 UEW393242:UEX393248 UOS393242:UOT393248 UYO393242:UYP393248 VIK393242:VIL393248 VSG393242:VSH393248 WCC393242:WCD393248 WLY393242:WLZ393248 WVU393242:WVV393248 M458778:N458784 JI458778:JJ458784 TE458778:TF458784 ADA458778:ADB458784 AMW458778:AMX458784 AWS458778:AWT458784 BGO458778:BGP458784 BQK458778:BQL458784 CAG458778:CAH458784 CKC458778:CKD458784 CTY458778:CTZ458784 DDU458778:DDV458784 DNQ458778:DNR458784 DXM458778:DXN458784 EHI458778:EHJ458784 ERE458778:ERF458784 FBA458778:FBB458784 FKW458778:FKX458784 FUS458778:FUT458784 GEO458778:GEP458784 GOK458778:GOL458784 GYG458778:GYH458784 HIC458778:HID458784 HRY458778:HRZ458784 IBU458778:IBV458784 ILQ458778:ILR458784 IVM458778:IVN458784 JFI458778:JFJ458784 JPE458778:JPF458784 JZA458778:JZB458784 KIW458778:KIX458784 KSS458778:KST458784 LCO458778:LCP458784 LMK458778:LML458784 LWG458778:LWH458784 MGC458778:MGD458784 MPY458778:MPZ458784 MZU458778:MZV458784 NJQ458778:NJR458784 NTM458778:NTN458784 ODI458778:ODJ458784 ONE458778:ONF458784 OXA458778:OXB458784 PGW458778:PGX458784 PQS458778:PQT458784 QAO458778:QAP458784 QKK458778:QKL458784 QUG458778:QUH458784 REC458778:RED458784 RNY458778:RNZ458784 RXU458778:RXV458784 SHQ458778:SHR458784 SRM458778:SRN458784 TBI458778:TBJ458784 TLE458778:TLF458784 TVA458778:TVB458784 UEW458778:UEX458784 UOS458778:UOT458784 UYO458778:UYP458784 VIK458778:VIL458784 VSG458778:VSH458784 WCC458778:WCD458784 WLY458778:WLZ458784 WVU458778:WVV458784 M524314:N524320 JI524314:JJ524320 TE524314:TF524320 ADA524314:ADB524320 AMW524314:AMX524320 AWS524314:AWT524320 BGO524314:BGP524320 BQK524314:BQL524320 CAG524314:CAH524320 CKC524314:CKD524320 CTY524314:CTZ524320 DDU524314:DDV524320 DNQ524314:DNR524320 DXM524314:DXN524320 EHI524314:EHJ524320 ERE524314:ERF524320 FBA524314:FBB524320 FKW524314:FKX524320 FUS524314:FUT524320 GEO524314:GEP524320 GOK524314:GOL524320 GYG524314:GYH524320 HIC524314:HID524320 HRY524314:HRZ524320 IBU524314:IBV524320 ILQ524314:ILR524320 IVM524314:IVN524320 JFI524314:JFJ524320 JPE524314:JPF524320 JZA524314:JZB524320 KIW524314:KIX524320 KSS524314:KST524320 LCO524314:LCP524320 LMK524314:LML524320 LWG524314:LWH524320 MGC524314:MGD524320 MPY524314:MPZ524320 MZU524314:MZV524320 NJQ524314:NJR524320 NTM524314:NTN524320 ODI524314:ODJ524320 ONE524314:ONF524320 OXA524314:OXB524320 PGW524314:PGX524320 PQS524314:PQT524320 QAO524314:QAP524320 QKK524314:QKL524320 QUG524314:QUH524320 REC524314:RED524320 RNY524314:RNZ524320 RXU524314:RXV524320 SHQ524314:SHR524320 SRM524314:SRN524320 TBI524314:TBJ524320 TLE524314:TLF524320 TVA524314:TVB524320 UEW524314:UEX524320 UOS524314:UOT524320 UYO524314:UYP524320 VIK524314:VIL524320 VSG524314:VSH524320 WCC524314:WCD524320 WLY524314:WLZ524320 WVU524314:WVV524320 M589850:N589856 JI589850:JJ589856 TE589850:TF589856 ADA589850:ADB589856 AMW589850:AMX589856 AWS589850:AWT589856 BGO589850:BGP589856 BQK589850:BQL589856 CAG589850:CAH589856 CKC589850:CKD589856 CTY589850:CTZ589856 DDU589850:DDV589856 DNQ589850:DNR589856 DXM589850:DXN589856 EHI589850:EHJ589856 ERE589850:ERF589856 FBA589850:FBB589856 FKW589850:FKX589856 FUS589850:FUT589856 GEO589850:GEP589856 GOK589850:GOL589856 GYG589850:GYH589856 HIC589850:HID589856 HRY589850:HRZ589856 IBU589850:IBV589856 ILQ589850:ILR589856 IVM589850:IVN589856 JFI589850:JFJ589856 JPE589850:JPF589856 JZA589850:JZB589856 KIW589850:KIX589856 KSS589850:KST589856 LCO589850:LCP589856 LMK589850:LML589856 LWG589850:LWH589856 MGC589850:MGD589856 MPY589850:MPZ589856 MZU589850:MZV589856 NJQ589850:NJR589856 NTM589850:NTN589856 ODI589850:ODJ589856 ONE589850:ONF589856 OXA589850:OXB589856 PGW589850:PGX589856 PQS589850:PQT589856 QAO589850:QAP589856 QKK589850:QKL589856 QUG589850:QUH589856 REC589850:RED589856 RNY589850:RNZ589856 RXU589850:RXV589856 SHQ589850:SHR589856 SRM589850:SRN589856 TBI589850:TBJ589856 TLE589850:TLF589856 TVA589850:TVB589856 UEW589850:UEX589856 UOS589850:UOT589856 UYO589850:UYP589856 VIK589850:VIL589856 VSG589850:VSH589856 WCC589850:WCD589856 WLY589850:WLZ589856 WVU589850:WVV589856 M655386:N655392 JI655386:JJ655392 TE655386:TF655392 ADA655386:ADB655392 AMW655386:AMX655392 AWS655386:AWT655392 BGO655386:BGP655392 BQK655386:BQL655392 CAG655386:CAH655392 CKC655386:CKD655392 CTY655386:CTZ655392 DDU655386:DDV655392 DNQ655386:DNR655392 DXM655386:DXN655392 EHI655386:EHJ655392 ERE655386:ERF655392 FBA655386:FBB655392 FKW655386:FKX655392 FUS655386:FUT655392 GEO655386:GEP655392 GOK655386:GOL655392 GYG655386:GYH655392 HIC655386:HID655392 HRY655386:HRZ655392 IBU655386:IBV655392 ILQ655386:ILR655392 IVM655386:IVN655392 JFI655386:JFJ655392 JPE655386:JPF655392 JZA655386:JZB655392 KIW655386:KIX655392 KSS655386:KST655392 LCO655386:LCP655392 LMK655386:LML655392 LWG655386:LWH655392 MGC655386:MGD655392 MPY655386:MPZ655392 MZU655386:MZV655392 NJQ655386:NJR655392 NTM655386:NTN655392 ODI655386:ODJ655392 ONE655386:ONF655392 OXA655386:OXB655392 PGW655386:PGX655392 PQS655386:PQT655392 QAO655386:QAP655392 QKK655386:QKL655392 QUG655386:QUH655392 REC655386:RED655392 RNY655386:RNZ655392 RXU655386:RXV655392 SHQ655386:SHR655392 SRM655386:SRN655392 TBI655386:TBJ655392 TLE655386:TLF655392 TVA655386:TVB655392 UEW655386:UEX655392 UOS655386:UOT655392 UYO655386:UYP655392 VIK655386:VIL655392 VSG655386:VSH655392 WCC655386:WCD655392 WLY655386:WLZ655392 WVU655386:WVV655392 M720922:N720928 JI720922:JJ720928 TE720922:TF720928 ADA720922:ADB720928 AMW720922:AMX720928 AWS720922:AWT720928 BGO720922:BGP720928 BQK720922:BQL720928 CAG720922:CAH720928 CKC720922:CKD720928 CTY720922:CTZ720928 DDU720922:DDV720928 DNQ720922:DNR720928 DXM720922:DXN720928 EHI720922:EHJ720928 ERE720922:ERF720928 FBA720922:FBB720928 FKW720922:FKX720928 FUS720922:FUT720928 GEO720922:GEP720928 GOK720922:GOL720928 GYG720922:GYH720928 HIC720922:HID720928 HRY720922:HRZ720928 IBU720922:IBV720928 ILQ720922:ILR720928 IVM720922:IVN720928 JFI720922:JFJ720928 JPE720922:JPF720928 JZA720922:JZB720928 KIW720922:KIX720928 KSS720922:KST720928 LCO720922:LCP720928 LMK720922:LML720928 LWG720922:LWH720928 MGC720922:MGD720928 MPY720922:MPZ720928 MZU720922:MZV720928 NJQ720922:NJR720928 NTM720922:NTN720928 ODI720922:ODJ720928 ONE720922:ONF720928 OXA720922:OXB720928 PGW720922:PGX720928 PQS720922:PQT720928 QAO720922:QAP720928 QKK720922:QKL720928 QUG720922:QUH720928 REC720922:RED720928 RNY720922:RNZ720928 RXU720922:RXV720928 SHQ720922:SHR720928 SRM720922:SRN720928 TBI720922:TBJ720928 TLE720922:TLF720928 TVA720922:TVB720928 UEW720922:UEX720928 UOS720922:UOT720928 UYO720922:UYP720928 VIK720922:VIL720928 VSG720922:VSH720928 WCC720922:WCD720928 WLY720922:WLZ720928 WVU720922:WVV720928 M786458:N786464 JI786458:JJ786464 TE786458:TF786464 ADA786458:ADB786464 AMW786458:AMX786464 AWS786458:AWT786464 BGO786458:BGP786464 BQK786458:BQL786464 CAG786458:CAH786464 CKC786458:CKD786464 CTY786458:CTZ786464 DDU786458:DDV786464 DNQ786458:DNR786464 DXM786458:DXN786464 EHI786458:EHJ786464 ERE786458:ERF786464 FBA786458:FBB786464 FKW786458:FKX786464 FUS786458:FUT786464 GEO786458:GEP786464 GOK786458:GOL786464 GYG786458:GYH786464 HIC786458:HID786464 HRY786458:HRZ786464 IBU786458:IBV786464 ILQ786458:ILR786464 IVM786458:IVN786464 JFI786458:JFJ786464 JPE786458:JPF786464 JZA786458:JZB786464 KIW786458:KIX786464 KSS786458:KST786464 LCO786458:LCP786464 LMK786458:LML786464 LWG786458:LWH786464 MGC786458:MGD786464 MPY786458:MPZ786464 MZU786458:MZV786464 NJQ786458:NJR786464 NTM786458:NTN786464 ODI786458:ODJ786464 ONE786458:ONF786464 OXA786458:OXB786464 PGW786458:PGX786464 PQS786458:PQT786464 QAO786458:QAP786464 QKK786458:QKL786464 QUG786458:QUH786464 REC786458:RED786464 RNY786458:RNZ786464 RXU786458:RXV786464 SHQ786458:SHR786464 SRM786458:SRN786464 TBI786458:TBJ786464 TLE786458:TLF786464 TVA786458:TVB786464 UEW786458:UEX786464 UOS786458:UOT786464 UYO786458:UYP786464 VIK786458:VIL786464 VSG786458:VSH786464 WCC786458:WCD786464 WLY786458:WLZ786464 WVU786458:WVV786464 M851994:N852000 JI851994:JJ852000 TE851994:TF852000 ADA851994:ADB852000 AMW851994:AMX852000 AWS851994:AWT852000 BGO851994:BGP852000 BQK851994:BQL852000 CAG851994:CAH852000 CKC851994:CKD852000 CTY851994:CTZ852000 DDU851994:DDV852000 DNQ851994:DNR852000 DXM851994:DXN852000 EHI851994:EHJ852000 ERE851994:ERF852000 FBA851994:FBB852000 FKW851994:FKX852000 FUS851994:FUT852000 GEO851994:GEP852000 GOK851994:GOL852000 GYG851994:GYH852000 HIC851994:HID852000 HRY851994:HRZ852000 IBU851994:IBV852000 ILQ851994:ILR852000 IVM851994:IVN852000 JFI851994:JFJ852000 JPE851994:JPF852000 JZA851994:JZB852000 KIW851994:KIX852000 KSS851994:KST852000 LCO851994:LCP852000 LMK851994:LML852000 LWG851994:LWH852000 MGC851994:MGD852000 MPY851994:MPZ852000 MZU851994:MZV852000 NJQ851994:NJR852000 NTM851994:NTN852000 ODI851994:ODJ852000 ONE851994:ONF852000 OXA851994:OXB852000 PGW851994:PGX852000 PQS851994:PQT852000 QAO851994:QAP852000 QKK851994:QKL852000 QUG851994:QUH852000 REC851994:RED852000 RNY851994:RNZ852000 RXU851994:RXV852000 SHQ851994:SHR852000 SRM851994:SRN852000 TBI851994:TBJ852000 TLE851994:TLF852000 TVA851994:TVB852000 UEW851994:UEX852000 UOS851994:UOT852000 UYO851994:UYP852000 VIK851994:VIL852000 VSG851994:VSH852000 WCC851994:WCD852000 WLY851994:WLZ852000 WVU851994:WVV852000 M917530:N917536 JI917530:JJ917536 TE917530:TF917536 ADA917530:ADB917536 AMW917530:AMX917536 AWS917530:AWT917536 BGO917530:BGP917536 BQK917530:BQL917536 CAG917530:CAH917536 CKC917530:CKD917536 CTY917530:CTZ917536 DDU917530:DDV917536 DNQ917530:DNR917536 DXM917530:DXN917536 EHI917530:EHJ917536 ERE917530:ERF917536 FBA917530:FBB917536 FKW917530:FKX917536 FUS917530:FUT917536 GEO917530:GEP917536 GOK917530:GOL917536 GYG917530:GYH917536 HIC917530:HID917536 HRY917530:HRZ917536 IBU917530:IBV917536 ILQ917530:ILR917536 IVM917530:IVN917536 JFI917530:JFJ917536 JPE917530:JPF917536 JZA917530:JZB917536 KIW917530:KIX917536 KSS917530:KST917536 LCO917530:LCP917536 LMK917530:LML917536 LWG917530:LWH917536 MGC917530:MGD917536 MPY917530:MPZ917536 MZU917530:MZV917536 NJQ917530:NJR917536 NTM917530:NTN917536 ODI917530:ODJ917536 ONE917530:ONF917536 OXA917530:OXB917536 PGW917530:PGX917536 PQS917530:PQT917536 QAO917530:QAP917536 QKK917530:QKL917536 QUG917530:QUH917536 REC917530:RED917536 RNY917530:RNZ917536 RXU917530:RXV917536 SHQ917530:SHR917536 SRM917530:SRN917536 TBI917530:TBJ917536 TLE917530:TLF917536 TVA917530:TVB917536 UEW917530:UEX917536 UOS917530:UOT917536 UYO917530:UYP917536 VIK917530:VIL917536 VSG917530:VSH917536 WCC917530:WCD917536 WLY917530:WLZ917536 WVU917530:WVV917536 M983066:N983072 JI983066:JJ983072 TE983066:TF983072 ADA983066:ADB983072 AMW983066:AMX983072 AWS983066:AWT983072 BGO983066:BGP983072 BQK983066:BQL983072 CAG983066:CAH983072 CKC983066:CKD983072 CTY983066:CTZ983072 DDU983066:DDV983072 DNQ983066:DNR983072 DXM983066:DXN983072 EHI983066:EHJ983072 ERE983066:ERF983072 FBA983066:FBB983072 FKW983066:FKX983072 FUS983066:FUT983072 GEO983066:GEP983072 GOK983066:GOL983072 GYG983066:GYH983072 HIC983066:HID983072 HRY983066:HRZ983072 IBU983066:IBV983072 ILQ983066:ILR983072 IVM983066:IVN983072 JFI983066:JFJ983072 JPE983066:JPF983072 JZA983066:JZB983072 KIW983066:KIX983072 KSS983066:KST983072 LCO983066:LCP983072 LMK983066:LML983072 LWG983066:LWH983072 MGC983066:MGD983072 MPY983066:MPZ983072 MZU983066:MZV983072 NJQ983066:NJR983072 NTM983066:NTN983072 ODI983066:ODJ983072 ONE983066:ONF983072 OXA983066:OXB983072 PGW983066:PGX983072 PQS983066:PQT983072 QAO983066:QAP983072 QKK983066:QKL983072 QUG983066:QUH983072 REC983066:RED983072 RNY983066:RNZ983072 RXU983066:RXV983072 SHQ983066:SHR983072 SRM983066:SRN983072 TBI983066:TBJ983072 TLE983066:TLF983072 TVA983066:TVB983072 UEW983066:UEX983072 UOS983066:UOT983072 UYO983066:UYP983072 VIK983066:VIL983072 VSG983066:VSH983072 WCC983066:WCD983072 WLY983066:WLZ983072 WVU983066:WVV983072"/>
    <dataValidation imeMode="off" allowBlank="1" showInputMessage="1" showErrorMessage="1" prompt="年を数字だけ入力してください。" sqref="K26:L32 JG26:JH32 TC26:TD32 ACY26:ACZ32 AMU26:AMV32 AWQ26:AWR32 BGM26:BGN32 BQI26:BQJ32 CAE26:CAF32 CKA26:CKB32 CTW26:CTX32 DDS26:DDT32 DNO26:DNP32 DXK26:DXL32 EHG26:EHH32 ERC26:ERD32 FAY26:FAZ32 FKU26:FKV32 FUQ26:FUR32 GEM26:GEN32 GOI26:GOJ32 GYE26:GYF32 HIA26:HIB32 HRW26:HRX32 IBS26:IBT32 ILO26:ILP32 IVK26:IVL32 JFG26:JFH32 JPC26:JPD32 JYY26:JYZ32 KIU26:KIV32 KSQ26:KSR32 LCM26:LCN32 LMI26:LMJ32 LWE26:LWF32 MGA26:MGB32 MPW26:MPX32 MZS26:MZT32 NJO26:NJP32 NTK26:NTL32 ODG26:ODH32 ONC26:OND32 OWY26:OWZ32 PGU26:PGV32 PQQ26:PQR32 QAM26:QAN32 QKI26:QKJ32 QUE26:QUF32 REA26:REB32 RNW26:RNX32 RXS26:RXT32 SHO26:SHP32 SRK26:SRL32 TBG26:TBH32 TLC26:TLD32 TUY26:TUZ32 UEU26:UEV32 UOQ26:UOR32 UYM26:UYN32 VII26:VIJ32 VSE26:VSF32 WCA26:WCB32 WLW26:WLX32 WVS26:WVT32 K65562:L65568 JG65562:JH65568 TC65562:TD65568 ACY65562:ACZ65568 AMU65562:AMV65568 AWQ65562:AWR65568 BGM65562:BGN65568 BQI65562:BQJ65568 CAE65562:CAF65568 CKA65562:CKB65568 CTW65562:CTX65568 DDS65562:DDT65568 DNO65562:DNP65568 DXK65562:DXL65568 EHG65562:EHH65568 ERC65562:ERD65568 FAY65562:FAZ65568 FKU65562:FKV65568 FUQ65562:FUR65568 GEM65562:GEN65568 GOI65562:GOJ65568 GYE65562:GYF65568 HIA65562:HIB65568 HRW65562:HRX65568 IBS65562:IBT65568 ILO65562:ILP65568 IVK65562:IVL65568 JFG65562:JFH65568 JPC65562:JPD65568 JYY65562:JYZ65568 KIU65562:KIV65568 KSQ65562:KSR65568 LCM65562:LCN65568 LMI65562:LMJ65568 LWE65562:LWF65568 MGA65562:MGB65568 MPW65562:MPX65568 MZS65562:MZT65568 NJO65562:NJP65568 NTK65562:NTL65568 ODG65562:ODH65568 ONC65562:OND65568 OWY65562:OWZ65568 PGU65562:PGV65568 PQQ65562:PQR65568 QAM65562:QAN65568 QKI65562:QKJ65568 QUE65562:QUF65568 REA65562:REB65568 RNW65562:RNX65568 RXS65562:RXT65568 SHO65562:SHP65568 SRK65562:SRL65568 TBG65562:TBH65568 TLC65562:TLD65568 TUY65562:TUZ65568 UEU65562:UEV65568 UOQ65562:UOR65568 UYM65562:UYN65568 VII65562:VIJ65568 VSE65562:VSF65568 WCA65562:WCB65568 WLW65562:WLX65568 WVS65562:WVT65568 K131098:L131104 JG131098:JH131104 TC131098:TD131104 ACY131098:ACZ131104 AMU131098:AMV131104 AWQ131098:AWR131104 BGM131098:BGN131104 BQI131098:BQJ131104 CAE131098:CAF131104 CKA131098:CKB131104 CTW131098:CTX131104 DDS131098:DDT131104 DNO131098:DNP131104 DXK131098:DXL131104 EHG131098:EHH131104 ERC131098:ERD131104 FAY131098:FAZ131104 FKU131098:FKV131104 FUQ131098:FUR131104 GEM131098:GEN131104 GOI131098:GOJ131104 GYE131098:GYF131104 HIA131098:HIB131104 HRW131098:HRX131104 IBS131098:IBT131104 ILO131098:ILP131104 IVK131098:IVL131104 JFG131098:JFH131104 JPC131098:JPD131104 JYY131098:JYZ131104 KIU131098:KIV131104 KSQ131098:KSR131104 LCM131098:LCN131104 LMI131098:LMJ131104 LWE131098:LWF131104 MGA131098:MGB131104 MPW131098:MPX131104 MZS131098:MZT131104 NJO131098:NJP131104 NTK131098:NTL131104 ODG131098:ODH131104 ONC131098:OND131104 OWY131098:OWZ131104 PGU131098:PGV131104 PQQ131098:PQR131104 QAM131098:QAN131104 QKI131098:QKJ131104 QUE131098:QUF131104 REA131098:REB131104 RNW131098:RNX131104 RXS131098:RXT131104 SHO131098:SHP131104 SRK131098:SRL131104 TBG131098:TBH131104 TLC131098:TLD131104 TUY131098:TUZ131104 UEU131098:UEV131104 UOQ131098:UOR131104 UYM131098:UYN131104 VII131098:VIJ131104 VSE131098:VSF131104 WCA131098:WCB131104 WLW131098:WLX131104 WVS131098:WVT131104 K196634:L196640 JG196634:JH196640 TC196634:TD196640 ACY196634:ACZ196640 AMU196634:AMV196640 AWQ196634:AWR196640 BGM196634:BGN196640 BQI196634:BQJ196640 CAE196634:CAF196640 CKA196634:CKB196640 CTW196634:CTX196640 DDS196634:DDT196640 DNO196634:DNP196640 DXK196634:DXL196640 EHG196634:EHH196640 ERC196634:ERD196640 FAY196634:FAZ196640 FKU196634:FKV196640 FUQ196634:FUR196640 GEM196634:GEN196640 GOI196634:GOJ196640 GYE196634:GYF196640 HIA196634:HIB196640 HRW196634:HRX196640 IBS196634:IBT196640 ILO196634:ILP196640 IVK196634:IVL196640 JFG196634:JFH196640 JPC196634:JPD196640 JYY196634:JYZ196640 KIU196634:KIV196640 KSQ196634:KSR196640 LCM196634:LCN196640 LMI196634:LMJ196640 LWE196634:LWF196640 MGA196634:MGB196640 MPW196634:MPX196640 MZS196634:MZT196640 NJO196634:NJP196640 NTK196634:NTL196640 ODG196634:ODH196640 ONC196634:OND196640 OWY196634:OWZ196640 PGU196634:PGV196640 PQQ196634:PQR196640 QAM196634:QAN196640 QKI196634:QKJ196640 QUE196634:QUF196640 REA196634:REB196640 RNW196634:RNX196640 RXS196634:RXT196640 SHO196634:SHP196640 SRK196634:SRL196640 TBG196634:TBH196640 TLC196634:TLD196640 TUY196634:TUZ196640 UEU196634:UEV196640 UOQ196634:UOR196640 UYM196634:UYN196640 VII196634:VIJ196640 VSE196634:VSF196640 WCA196634:WCB196640 WLW196634:WLX196640 WVS196634:WVT196640 K262170:L262176 JG262170:JH262176 TC262170:TD262176 ACY262170:ACZ262176 AMU262170:AMV262176 AWQ262170:AWR262176 BGM262170:BGN262176 BQI262170:BQJ262176 CAE262170:CAF262176 CKA262170:CKB262176 CTW262170:CTX262176 DDS262170:DDT262176 DNO262170:DNP262176 DXK262170:DXL262176 EHG262170:EHH262176 ERC262170:ERD262176 FAY262170:FAZ262176 FKU262170:FKV262176 FUQ262170:FUR262176 GEM262170:GEN262176 GOI262170:GOJ262176 GYE262170:GYF262176 HIA262170:HIB262176 HRW262170:HRX262176 IBS262170:IBT262176 ILO262170:ILP262176 IVK262170:IVL262176 JFG262170:JFH262176 JPC262170:JPD262176 JYY262170:JYZ262176 KIU262170:KIV262176 KSQ262170:KSR262176 LCM262170:LCN262176 LMI262170:LMJ262176 LWE262170:LWF262176 MGA262170:MGB262176 MPW262170:MPX262176 MZS262170:MZT262176 NJO262170:NJP262176 NTK262170:NTL262176 ODG262170:ODH262176 ONC262170:OND262176 OWY262170:OWZ262176 PGU262170:PGV262176 PQQ262170:PQR262176 QAM262170:QAN262176 QKI262170:QKJ262176 QUE262170:QUF262176 REA262170:REB262176 RNW262170:RNX262176 RXS262170:RXT262176 SHO262170:SHP262176 SRK262170:SRL262176 TBG262170:TBH262176 TLC262170:TLD262176 TUY262170:TUZ262176 UEU262170:UEV262176 UOQ262170:UOR262176 UYM262170:UYN262176 VII262170:VIJ262176 VSE262170:VSF262176 WCA262170:WCB262176 WLW262170:WLX262176 WVS262170:WVT262176 K327706:L327712 JG327706:JH327712 TC327706:TD327712 ACY327706:ACZ327712 AMU327706:AMV327712 AWQ327706:AWR327712 BGM327706:BGN327712 BQI327706:BQJ327712 CAE327706:CAF327712 CKA327706:CKB327712 CTW327706:CTX327712 DDS327706:DDT327712 DNO327706:DNP327712 DXK327706:DXL327712 EHG327706:EHH327712 ERC327706:ERD327712 FAY327706:FAZ327712 FKU327706:FKV327712 FUQ327706:FUR327712 GEM327706:GEN327712 GOI327706:GOJ327712 GYE327706:GYF327712 HIA327706:HIB327712 HRW327706:HRX327712 IBS327706:IBT327712 ILO327706:ILP327712 IVK327706:IVL327712 JFG327706:JFH327712 JPC327706:JPD327712 JYY327706:JYZ327712 KIU327706:KIV327712 KSQ327706:KSR327712 LCM327706:LCN327712 LMI327706:LMJ327712 LWE327706:LWF327712 MGA327706:MGB327712 MPW327706:MPX327712 MZS327706:MZT327712 NJO327706:NJP327712 NTK327706:NTL327712 ODG327706:ODH327712 ONC327706:OND327712 OWY327706:OWZ327712 PGU327706:PGV327712 PQQ327706:PQR327712 QAM327706:QAN327712 QKI327706:QKJ327712 QUE327706:QUF327712 REA327706:REB327712 RNW327706:RNX327712 RXS327706:RXT327712 SHO327706:SHP327712 SRK327706:SRL327712 TBG327706:TBH327712 TLC327706:TLD327712 TUY327706:TUZ327712 UEU327706:UEV327712 UOQ327706:UOR327712 UYM327706:UYN327712 VII327706:VIJ327712 VSE327706:VSF327712 WCA327706:WCB327712 WLW327706:WLX327712 WVS327706:WVT327712 K393242:L393248 JG393242:JH393248 TC393242:TD393248 ACY393242:ACZ393248 AMU393242:AMV393248 AWQ393242:AWR393248 BGM393242:BGN393248 BQI393242:BQJ393248 CAE393242:CAF393248 CKA393242:CKB393248 CTW393242:CTX393248 DDS393242:DDT393248 DNO393242:DNP393248 DXK393242:DXL393248 EHG393242:EHH393248 ERC393242:ERD393248 FAY393242:FAZ393248 FKU393242:FKV393248 FUQ393242:FUR393248 GEM393242:GEN393248 GOI393242:GOJ393248 GYE393242:GYF393248 HIA393242:HIB393248 HRW393242:HRX393248 IBS393242:IBT393248 ILO393242:ILP393248 IVK393242:IVL393248 JFG393242:JFH393248 JPC393242:JPD393248 JYY393242:JYZ393248 KIU393242:KIV393248 KSQ393242:KSR393248 LCM393242:LCN393248 LMI393242:LMJ393248 LWE393242:LWF393248 MGA393242:MGB393248 MPW393242:MPX393248 MZS393242:MZT393248 NJO393242:NJP393248 NTK393242:NTL393248 ODG393242:ODH393248 ONC393242:OND393248 OWY393242:OWZ393248 PGU393242:PGV393248 PQQ393242:PQR393248 QAM393242:QAN393248 QKI393242:QKJ393248 QUE393242:QUF393248 REA393242:REB393248 RNW393242:RNX393248 RXS393242:RXT393248 SHO393242:SHP393248 SRK393242:SRL393248 TBG393242:TBH393248 TLC393242:TLD393248 TUY393242:TUZ393248 UEU393242:UEV393248 UOQ393242:UOR393248 UYM393242:UYN393248 VII393242:VIJ393248 VSE393242:VSF393248 WCA393242:WCB393248 WLW393242:WLX393248 WVS393242:WVT393248 K458778:L458784 JG458778:JH458784 TC458778:TD458784 ACY458778:ACZ458784 AMU458778:AMV458784 AWQ458778:AWR458784 BGM458778:BGN458784 BQI458778:BQJ458784 CAE458778:CAF458784 CKA458778:CKB458784 CTW458778:CTX458784 DDS458778:DDT458784 DNO458778:DNP458784 DXK458778:DXL458784 EHG458778:EHH458784 ERC458778:ERD458784 FAY458778:FAZ458784 FKU458778:FKV458784 FUQ458778:FUR458784 GEM458778:GEN458784 GOI458778:GOJ458784 GYE458778:GYF458784 HIA458778:HIB458784 HRW458778:HRX458784 IBS458778:IBT458784 ILO458778:ILP458784 IVK458778:IVL458784 JFG458778:JFH458784 JPC458778:JPD458784 JYY458778:JYZ458784 KIU458778:KIV458784 KSQ458778:KSR458784 LCM458778:LCN458784 LMI458778:LMJ458784 LWE458778:LWF458784 MGA458778:MGB458784 MPW458778:MPX458784 MZS458778:MZT458784 NJO458778:NJP458784 NTK458778:NTL458784 ODG458778:ODH458784 ONC458778:OND458784 OWY458778:OWZ458784 PGU458778:PGV458784 PQQ458778:PQR458784 QAM458778:QAN458784 QKI458778:QKJ458784 QUE458778:QUF458784 REA458778:REB458784 RNW458778:RNX458784 RXS458778:RXT458784 SHO458778:SHP458784 SRK458778:SRL458784 TBG458778:TBH458784 TLC458778:TLD458784 TUY458778:TUZ458784 UEU458778:UEV458784 UOQ458778:UOR458784 UYM458778:UYN458784 VII458778:VIJ458784 VSE458778:VSF458784 WCA458778:WCB458784 WLW458778:WLX458784 WVS458778:WVT458784 K524314:L524320 JG524314:JH524320 TC524314:TD524320 ACY524314:ACZ524320 AMU524314:AMV524320 AWQ524314:AWR524320 BGM524314:BGN524320 BQI524314:BQJ524320 CAE524314:CAF524320 CKA524314:CKB524320 CTW524314:CTX524320 DDS524314:DDT524320 DNO524314:DNP524320 DXK524314:DXL524320 EHG524314:EHH524320 ERC524314:ERD524320 FAY524314:FAZ524320 FKU524314:FKV524320 FUQ524314:FUR524320 GEM524314:GEN524320 GOI524314:GOJ524320 GYE524314:GYF524320 HIA524314:HIB524320 HRW524314:HRX524320 IBS524314:IBT524320 ILO524314:ILP524320 IVK524314:IVL524320 JFG524314:JFH524320 JPC524314:JPD524320 JYY524314:JYZ524320 KIU524314:KIV524320 KSQ524314:KSR524320 LCM524314:LCN524320 LMI524314:LMJ524320 LWE524314:LWF524320 MGA524314:MGB524320 MPW524314:MPX524320 MZS524314:MZT524320 NJO524314:NJP524320 NTK524314:NTL524320 ODG524314:ODH524320 ONC524314:OND524320 OWY524314:OWZ524320 PGU524314:PGV524320 PQQ524314:PQR524320 QAM524314:QAN524320 QKI524314:QKJ524320 QUE524314:QUF524320 REA524314:REB524320 RNW524314:RNX524320 RXS524314:RXT524320 SHO524314:SHP524320 SRK524314:SRL524320 TBG524314:TBH524320 TLC524314:TLD524320 TUY524314:TUZ524320 UEU524314:UEV524320 UOQ524314:UOR524320 UYM524314:UYN524320 VII524314:VIJ524320 VSE524314:VSF524320 WCA524314:WCB524320 WLW524314:WLX524320 WVS524314:WVT524320 K589850:L589856 JG589850:JH589856 TC589850:TD589856 ACY589850:ACZ589856 AMU589850:AMV589856 AWQ589850:AWR589856 BGM589850:BGN589856 BQI589850:BQJ589856 CAE589850:CAF589856 CKA589850:CKB589856 CTW589850:CTX589856 DDS589850:DDT589856 DNO589850:DNP589856 DXK589850:DXL589856 EHG589850:EHH589856 ERC589850:ERD589856 FAY589850:FAZ589856 FKU589850:FKV589856 FUQ589850:FUR589856 GEM589850:GEN589856 GOI589850:GOJ589856 GYE589850:GYF589856 HIA589850:HIB589856 HRW589850:HRX589856 IBS589850:IBT589856 ILO589850:ILP589856 IVK589850:IVL589856 JFG589850:JFH589856 JPC589850:JPD589856 JYY589850:JYZ589856 KIU589850:KIV589856 KSQ589850:KSR589856 LCM589850:LCN589856 LMI589850:LMJ589856 LWE589850:LWF589856 MGA589850:MGB589856 MPW589850:MPX589856 MZS589850:MZT589856 NJO589850:NJP589856 NTK589850:NTL589856 ODG589850:ODH589856 ONC589850:OND589856 OWY589850:OWZ589856 PGU589850:PGV589856 PQQ589850:PQR589856 QAM589850:QAN589856 QKI589850:QKJ589856 QUE589850:QUF589856 REA589850:REB589856 RNW589850:RNX589856 RXS589850:RXT589856 SHO589850:SHP589856 SRK589850:SRL589856 TBG589850:TBH589856 TLC589850:TLD589856 TUY589850:TUZ589856 UEU589850:UEV589856 UOQ589850:UOR589856 UYM589850:UYN589856 VII589850:VIJ589856 VSE589850:VSF589856 WCA589850:WCB589856 WLW589850:WLX589856 WVS589850:WVT589856 K655386:L655392 JG655386:JH655392 TC655386:TD655392 ACY655386:ACZ655392 AMU655386:AMV655392 AWQ655386:AWR655392 BGM655386:BGN655392 BQI655386:BQJ655392 CAE655386:CAF655392 CKA655386:CKB655392 CTW655386:CTX655392 DDS655386:DDT655392 DNO655386:DNP655392 DXK655386:DXL655392 EHG655386:EHH655392 ERC655386:ERD655392 FAY655386:FAZ655392 FKU655386:FKV655392 FUQ655386:FUR655392 GEM655386:GEN655392 GOI655386:GOJ655392 GYE655386:GYF655392 HIA655386:HIB655392 HRW655386:HRX655392 IBS655386:IBT655392 ILO655386:ILP655392 IVK655386:IVL655392 JFG655386:JFH655392 JPC655386:JPD655392 JYY655386:JYZ655392 KIU655386:KIV655392 KSQ655386:KSR655392 LCM655386:LCN655392 LMI655386:LMJ655392 LWE655386:LWF655392 MGA655386:MGB655392 MPW655386:MPX655392 MZS655386:MZT655392 NJO655386:NJP655392 NTK655386:NTL655392 ODG655386:ODH655392 ONC655386:OND655392 OWY655386:OWZ655392 PGU655386:PGV655392 PQQ655386:PQR655392 QAM655386:QAN655392 QKI655386:QKJ655392 QUE655386:QUF655392 REA655386:REB655392 RNW655386:RNX655392 RXS655386:RXT655392 SHO655386:SHP655392 SRK655386:SRL655392 TBG655386:TBH655392 TLC655386:TLD655392 TUY655386:TUZ655392 UEU655386:UEV655392 UOQ655386:UOR655392 UYM655386:UYN655392 VII655386:VIJ655392 VSE655386:VSF655392 WCA655386:WCB655392 WLW655386:WLX655392 WVS655386:WVT655392 K720922:L720928 JG720922:JH720928 TC720922:TD720928 ACY720922:ACZ720928 AMU720922:AMV720928 AWQ720922:AWR720928 BGM720922:BGN720928 BQI720922:BQJ720928 CAE720922:CAF720928 CKA720922:CKB720928 CTW720922:CTX720928 DDS720922:DDT720928 DNO720922:DNP720928 DXK720922:DXL720928 EHG720922:EHH720928 ERC720922:ERD720928 FAY720922:FAZ720928 FKU720922:FKV720928 FUQ720922:FUR720928 GEM720922:GEN720928 GOI720922:GOJ720928 GYE720922:GYF720928 HIA720922:HIB720928 HRW720922:HRX720928 IBS720922:IBT720928 ILO720922:ILP720928 IVK720922:IVL720928 JFG720922:JFH720928 JPC720922:JPD720928 JYY720922:JYZ720928 KIU720922:KIV720928 KSQ720922:KSR720928 LCM720922:LCN720928 LMI720922:LMJ720928 LWE720922:LWF720928 MGA720922:MGB720928 MPW720922:MPX720928 MZS720922:MZT720928 NJO720922:NJP720928 NTK720922:NTL720928 ODG720922:ODH720928 ONC720922:OND720928 OWY720922:OWZ720928 PGU720922:PGV720928 PQQ720922:PQR720928 QAM720922:QAN720928 QKI720922:QKJ720928 QUE720922:QUF720928 REA720922:REB720928 RNW720922:RNX720928 RXS720922:RXT720928 SHO720922:SHP720928 SRK720922:SRL720928 TBG720922:TBH720928 TLC720922:TLD720928 TUY720922:TUZ720928 UEU720922:UEV720928 UOQ720922:UOR720928 UYM720922:UYN720928 VII720922:VIJ720928 VSE720922:VSF720928 WCA720922:WCB720928 WLW720922:WLX720928 WVS720922:WVT720928 K786458:L786464 JG786458:JH786464 TC786458:TD786464 ACY786458:ACZ786464 AMU786458:AMV786464 AWQ786458:AWR786464 BGM786458:BGN786464 BQI786458:BQJ786464 CAE786458:CAF786464 CKA786458:CKB786464 CTW786458:CTX786464 DDS786458:DDT786464 DNO786458:DNP786464 DXK786458:DXL786464 EHG786458:EHH786464 ERC786458:ERD786464 FAY786458:FAZ786464 FKU786458:FKV786464 FUQ786458:FUR786464 GEM786458:GEN786464 GOI786458:GOJ786464 GYE786458:GYF786464 HIA786458:HIB786464 HRW786458:HRX786464 IBS786458:IBT786464 ILO786458:ILP786464 IVK786458:IVL786464 JFG786458:JFH786464 JPC786458:JPD786464 JYY786458:JYZ786464 KIU786458:KIV786464 KSQ786458:KSR786464 LCM786458:LCN786464 LMI786458:LMJ786464 LWE786458:LWF786464 MGA786458:MGB786464 MPW786458:MPX786464 MZS786458:MZT786464 NJO786458:NJP786464 NTK786458:NTL786464 ODG786458:ODH786464 ONC786458:OND786464 OWY786458:OWZ786464 PGU786458:PGV786464 PQQ786458:PQR786464 QAM786458:QAN786464 QKI786458:QKJ786464 QUE786458:QUF786464 REA786458:REB786464 RNW786458:RNX786464 RXS786458:RXT786464 SHO786458:SHP786464 SRK786458:SRL786464 TBG786458:TBH786464 TLC786458:TLD786464 TUY786458:TUZ786464 UEU786458:UEV786464 UOQ786458:UOR786464 UYM786458:UYN786464 VII786458:VIJ786464 VSE786458:VSF786464 WCA786458:WCB786464 WLW786458:WLX786464 WVS786458:WVT786464 K851994:L852000 JG851994:JH852000 TC851994:TD852000 ACY851994:ACZ852000 AMU851994:AMV852000 AWQ851994:AWR852000 BGM851994:BGN852000 BQI851994:BQJ852000 CAE851994:CAF852000 CKA851994:CKB852000 CTW851994:CTX852000 DDS851994:DDT852000 DNO851994:DNP852000 DXK851994:DXL852000 EHG851994:EHH852000 ERC851994:ERD852000 FAY851994:FAZ852000 FKU851994:FKV852000 FUQ851994:FUR852000 GEM851994:GEN852000 GOI851994:GOJ852000 GYE851994:GYF852000 HIA851994:HIB852000 HRW851994:HRX852000 IBS851994:IBT852000 ILO851994:ILP852000 IVK851994:IVL852000 JFG851994:JFH852000 JPC851994:JPD852000 JYY851994:JYZ852000 KIU851994:KIV852000 KSQ851994:KSR852000 LCM851994:LCN852000 LMI851994:LMJ852000 LWE851994:LWF852000 MGA851994:MGB852000 MPW851994:MPX852000 MZS851994:MZT852000 NJO851994:NJP852000 NTK851994:NTL852000 ODG851994:ODH852000 ONC851994:OND852000 OWY851994:OWZ852000 PGU851994:PGV852000 PQQ851994:PQR852000 QAM851994:QAN852000 QKI851994:QKJ852000 QUE851994:QUF852000 REA851994:REB852000 RNW851994:RNX852000 RXS851994:RXT852000 SHO851994:SHP852000 SRK851994:SRL852000 TBG851994:TBH852000 TLC851994:TLD852000 TUY851994:TUZ852000 UEU851994:UEV852000 UOQ851994:UOR852000 UYM851994:UYN852000 VII851994:VIJ852000 VSE851994:VSF852000 WCA851994:WCB852000 WLW851994:WLX852000 WVS851994:WVT852000 K917530:L917536 JG917530:JH917536 TC917530:TD917536 ACY917530:ACZ917536 AMU917530:AMV917536 AWQ917530:AWR917536 BGM917530:BGN917536 BQI917530:BQJ917536 CAE917530:CAF917536 CKA917530:CKB917536 CTW917530:CTX917536 DDS917530:DDT917536 DNO917530:DNP917536 DXK917530:DXL917536 EHG917530:EHH917536 ERC917530:ERD917536 FAY917530:FAZ917536 FKU917530:FKV917536 FUQ917530:FUR917536 GEM917530:GEN917536 GOI917530:GOJ917536 GYE917530:GYF917536 HIA917530:HIB917536 HRW917530:HRX917536 IBS917530:IBT917536 ILO917530:ILP917536 IVK917530:IVL917536 JFG917530:JFH917536 JPC917530:JPD917536 JYY917530:JYZ917536 KIU917530:KIV917536 KSQ917530:KSR917536 LCM917530:LCN917536 LMI917530:LMJ917536 LWE917530:LWF917536 MGA917530:MGB917536 MPW917530:MPX917536 MZS917530:MZT917536 NJO917530:NJP917536 NTK917530:NTL917536 ODG917530:ODH917536 ONC917530:OND917536 OWY917530:OWZ917536 PGU917530:PGV917536 PQQ917530:PQR917536 QAM917530:QAN917536 QKI917530:QKJ917536 QUE917530:QUF917536 REA917530:REB917536 RNW917530:RNX917536 RXS917530:RXT917536 SHO917530:SHP917536 SRK917530:SRL917536 TBG917530:TBH917536 TLC917530:TLD917536 TUY917530:TUZ917536 UEU917530:UEV917536 UOQ917530:UOR917536 UYM917530:UYN917536 VII917530:VIJ917536 VSE917530:VSF917536 WCA917530:WCB917536 WLW917530:WLX917536 WVS917530:WVT917536 K983066:L983072 JG983066:JH983072 TC983066:TD983072 ACY983066:ACZ983072 AMU983066:AMV983072 AWQ983066:AWR983072 BGM983066:BGN983072 BQI983066:BQJ983072 CAE983066:CAF983072 CKA983066:CKB983072 CTW983066:CTX983072 DDS983066:DDT983072 DNO983066:DNP983072 DXK983066:DXL983072 EHG983066:EHH983072 ERC983066:ERD983072 FAY983066:FAZ983072 FKU983066:FKV983072 FUQ983066:FUR983072 GEM983066:GEN983072 GOI983066:GOJ983072 GYE983066:GYF983072 HIA983066:HIB983072 HRW983066:HRX983072 IBS983066:IBT983072 ILO983066:ILP983072 IVK983066:IVL983072 JFG983066:JFH983072 JPC983066:JPD983072 JYY983066:JYZ983072 KIU983066:KIV983072 KSQ983066:KSR983072 LCM983066:LCN983072 LMI983066:LMJ983072 LWE983066:LWF983072 MGA983066:MGB983072 MPW983066:MPX983072 MZS983066:MZT983072 NJO983066:NJP983072 NTK983066:NTL983072 ODG983066:ODH983072 ONC983066:OND983072 OWY983066:OWZ983072 PGU983066:PGV983072 PQQ983066:PQR983072 QAM983066:QAN983072 QKI983066:QKJ983072 QUE983066:QUF983072 REA983066:REB983072 RNW983066:RNX983072 RXS983066:RXT983072 SHO983066:SHP983072 SRK983066:SRL983072 TBG983066:TBH983072 TLC983066:TLD983072 TUY983066:TUZ983072 UEU983066:UEV983072 UOQ983066:UOR983072 UYM983066:UYN983072 VII983066:VIJ983072 VSE983066:VSF983072 WCA983066:WCB983072 WLW983066:WLX983072 WVS983066:WVT983072"/>
    <dataValidation imeMode="off" allowBlank="1" showInputMessage="1" showErrorMessage="1" sqref="AT26:AU32 KP26:KQ32 UL26:UM32 AEH26:AEI32 AOD26:AOE32 AXZ26:AYA32 BHV26:BHW32 BRR26:BRS32 CBN26:CBO32 CLJ26:CLK32 CVF26:CVG32 DFB26:DFC32 DOX26:DOY32 DYT26:DYU32 EIP26:EIQ32 ESL26:ESM32 FCH26:FCI32 FMD26:FME32 FVZ26:FWA32 GFV26:GFW32 GPR26:GPS32 GZN26:GZO32 HJJ26:HJK32 HTF26:HTG32 IDB26:IDC32 IMX26:IMY32 IWT26:IWU32 JGP26:JGQ32 JQL26:JQM32 KAH26:KAI32 KKD26:KKE32 KTZ26:KUA32 LDV26:LDW32 LNR26:LNS32 LXN26:LXO32 MHJ26:MHK32 MRF26:MRG32 NBB26:NBC32 NKX26:NKY32 NUT26:NUU32 OEP26:OEQ32 OOL26:OOM32 OYH26:OYI32 PID26:PIE32 PRZ26:PSA32 QBV26:QBW32 QLR26:QLS32 QVN26:QVO32 RFJ26:RFK32 RPF26:RPG32 RZB26:RZC32 SIX26:SIY32 SST26:SSU32 TCP26:TCQ32 TML26:TMM32 TWH26:TWI32 UGD26:UGE32 UPZ26:UQA32 UZV26:UZW32 VJR26:VJS32 VTN26:VTO32 WDJ26:WDK32 WNF26:WNG32 WXB26:WXC32 AT65562:AU65568 KP65562:KQ65568 UL65562:UM65568 AEH65562:AEI65568 AOD65562:AOE65568 AXZ65562:AYA65568 BHV65562:BHW65568 BRR65562:BRS65568 CBN65562:CBO65568 CLJ65562:CLK65568 CVF65562:CVG65568 DFB65562:DFC65568 DOX65562:DOY65568 DYT65562:DYU65568 EIP65562:EIQ65568 ESL65562:ESM65568 FCH65562:FCI65568 FMD65562:FME65568 FVZ65562:FWA65568 GFV65562:GFW65568 GPR65562:GPS65568 GZN65562:GZO65568 HJJ65562:HJK65568 HTF65562:HTG65568 IDB65562:IDC65568 IMX65562:IMY65568 IWT65562:IWU65568 JGP65562:JGQ65568 JQL65562:JQM65568 KAH65562:KAI65568 KKD65562:KKE65568 KTZ65562:KUA65568 LDV65562:LDW65568 LNR65562:LNS65568 LXN65562:LXO65568 MHJ65562:MHK65568 MRF65562:MRG65568 NBB65562:NBC65568 NKX65562:NKY65568 NUT65562:NUU65568 OEP65562:OEQ65568 OOL65562:OOM65568 OYH65562:OYI65568 PID65562:PIE65568 PRZ65562:PSA65568 QBV65562:QBW65568 QLR65562:QLS65568 QVN65562:QVO65568 RFJ65562:RFK65568 RPF65562:RPG65568 RZB65562:RZC65568 SIX65562:SIY65568 SST65562:SSU65568 TCP65562:TCQ65568 TML65562:TMM65568 TWH65562:TWI65568 UGD65562:UGE65568 UPZ65562:UQA65568 UZV65562:UZW65568 VJR65562:VJS65568 VTN65562:VTO65568 WDJ65562:WDK65568 WNF65562:WNG65568 WXB65562:WXC65568 AT131098:AU131104 KP131098:KQ131104 UL131098:UM131104 AEH131098:AEI131104 AOD131098:AOE131104 AXZ131098:AYA131104 BHV131098:BHW131104 BRR131098:BRS131104 CBN131098:CBO131104 CLJ131098:CLK131104 CVF131098:CVG131104 DFB131098:DFC131104 DOX131098:DOY131104 DYT131098:DYU131104 EIP131098:EIQ131104 ESL131098:ESM131104 FCH131098:FCI131104 FMD131098:FME131104 FVZ131098:FWA131104 GFV131098:GFW131104 GPR131098:GPS131104 GZN131098:GZO131104 HJJ131098:HJK131104 HTF131098:HTG131104 IDB131098:IDC131104 IMX131098:IMY131104 IWT131098:IWU131104 JGP131098:JGQ131104 JQL131098:JQM131104 KAH131098:KAI131104 KKD131098:KKE131104 KTZ131098:KUA131104 LDV131098:LDW131104 LNR131098:LNS131104 LXN131098:LXO131104 MHJ131098:MHK131104 MRF131098:MRG131104 NBB131098:NBC131104 NKX131098:NKY131104 NUT131098:NUU131104 OEP131098:OEQ131104 OOL131098:OOM131104 OYH131098:OYI131104 PID131098:PIE131104 PRZ131098:PSA131104 QBV131098:QBW131104 QLR131098:QLS131104 QVN131098:QVO131104 RFJ131098:RFK131104 RPF131098:RPG131104 RZB131098:RZC131104 SIX131098:SIY131104 SST131098:SSU131104 TCP131098:TCQ131104 TML131098:TMM131104 TWH131098:TWI131104 UGD131098:UGE131104 UPZ131098:UQA131104 UZV131098:UZW131104 VJR131098:VJS131104 VTN131098:VTO131104 WDJ131098:WDK131104 WNF131098:WNG131104 WXB131098:WXC131104 AT196634:AU196640 KP196634:KQ196640 UL196634:UM196640 AEH196634:AEI196640 AOD196634:AOE196640 AXZ196634:AYA196640 BHV196634:BHW196640 BRR196634:BRS196640 CBN196634:CBO196640 CLJ196634:CLK196640 CVF196634:CVG196640 DFB196634:DFC196640 DOX196634:DOY196640 DYT196634:DYU196640 EIP196634:EIQ196640 ESL196634:ESM196640 FCH196634:FCI196640 FMD196634:FME196640 FVZ196634:FWA196640 GFV196634:GFW196640 GPR196634:GPS196640 GZN196634:GZO196640 HJJ196634:HJK196640 HTF196634:HTG196640 IDB196634:IDC196640 IMX196634:IMY196640 IWT196634:IWU196640 JGP196634:JGQ196640 JQL196634:JQM196640 KAH196634:KAI196640 KKD196634:KKE196640 KTZ196634:KUA196640 LDV196634:LDW196640 LNR196634:LNS196640 LXN196634:LXO196640 MHJ196634:MHK196640 MRF196634:MRG196640 NBB196634:NBC196640 NKX196634:NKY196640 NUT196634:NUU196640 OEP196634:OEQ196640 OOL196634:OOM196640 OYH196634:OYI196640 PID196634:PIE196640 PRZ196634:PSA196640 QBV196634:QBW196640 QLR196634:QLS196640 QVN196634:QVO196640 RFJ196634:RFK196640 RPF196634:RPG196640 RZB196634:RZC196640 SIX196634:SIY196640 SST196634:SSU196640 TCP196634:TCQ196640 TML196634:TMM196640 TWH196634:TWI196640 UGD196634:UGE196640 UPZ196634:UQA196640 UZV196634:UZW196640 VJR196634:VJS196640 VTN196634:VTO196640 WDJ196634:WDK196640 WNF196634:WNG196640 WXB196634:WXC196640 AT262170:AU262176 KP262170:KQ262176 UL262170:UM262176 AEH262170:AEI262176 AOD262170:AOE262176 AXZ262170:AYA262176 BHV262170:BHW262176 BRR262170:BRS262176 CBN262170:CBO262176 CLJ262170:CLK262176 CVF262170:CVG262176 DFB262170:DFC262176 DOX262170:DOY262176 DYT262170:DYU262176 EIP262170:EIQ262176 ESL262170:ESM262176 FCH262170:FCI262176 FMD262170:FME262176 FVZ262170:FWA262176 GFV262170:GFW262176 GPR262170:GPS262176 GZN262170:GZO262176 HJJ262170:HJK262176 HTF262170:HTG262176 IDB262170:IDC262176 IMX262170:IMY262176 IWT262170:IWU262176 JGP262170:JGQ262176 JQL262170:JQM262176 KAH262170:KAI262176 KKD262170:KKE262176 KTZ262170:KUA262176 LDV262170:LDW262176 LNR262170:LNS262176 LXN262170:LXO262176 MHJ262170:MHK262176 MRF262170:MRG262176 NBB262170:NBC262176 NKX262170:NKY262176 NUT262170:NUU262176 OEP262170:OEQ262176 OOL262170:OOM262176 OYH262170:OYI262176 PID262170:PIE262176 PRZ262170:PSA262176 QBV262170:QBW262176 QLR262170:QLS262176 QVN262170:QVO262176 RFJ262170:RFK262176 RPF262170:RPG262176 RZB262170:RZC262176 SIX262170:SIY262176 SST262170:SSU262176 TCP262170:TCQ262176 TML262170:TMM262176 TWH262170:TWI262176 UGD262170:UGE262176 UPZ262170:UQA262176 UZV262170:UZW262176 VJR262170:VJS262176 VTN262170:VTO262176 WDJ262170:WDK262176 WNF262170:WNG262176 WXB262170:WXC262176 AT327706:AU327712 KP327706:KQ327712 UL327706:UM327712 AEH327706:AEI327712 AOD327706:AOE327712 AXZ327706:AYA327712 BHV327706:BHW327712 BRR327706:BRS327712 CBN327706:CBO327712 CLJ327706:CLK327712 CVF327706:CVG327712 DFB327706:DFC327712 DOX327706:DOY327712 DYT327706:DYU327712 EIP327706:EIQ327712 ESL327706:ESM327712 FCH327706:FCI327712 FMD327706:FME327712 FVZ327706:FWA327712 GFV327706:GFW327712 GPR327706:GPS327712 GZN327706:GZO327712 HJJ327706:HJK327712 HTF327706:HTG327712 IDB327706:IDC327712 IMX327706:IMY327712 IWT327706:IWU327712 JGP327706:JGQ327712 JQL327706:JQM327712 KAH327706:KAI327712 KKD327706:KKE327712 KTZ327706:KUA327712 LDV327706:LDW327712 LNR327706:LNS327712 LXN327706:LXO327712 MHJ327706:MHK327712 MRF327706:MRG327712 NBB327706:NBC327712 NKX327706:NKY327712 NUT327706:NUU327712 OEP327706:OEQ327712 OOL327706:OOM327712 OYH327706:OYI327712 PID327706:PIE327712 PRZ327706:PSA327712 QBV327706:QBW327712 QLR327706:QLS327712 QVN327706:QVO327712 RFJ327706:RFK327712 RPF327706:RPG327712 RZB327706:RZC327712 SIX327706:SIY327712 SST327706:SSU327712 TCP327706:TCQ327712 TML327706:TMM327712 TWH327706:TWI327712 UGD327706:UGE327712 UPZ327706:UQA327712 UZV327706:UZW327712 VJR327706:VJS327712 VTN327706:VTO327712 WDJ327706:WDK327712 WNF327706:WNG327712 WXB327706:WXC327712 AT393242:AU393248 KP393242:KQ393248 UL393242:UM393248 AEH393242:AEI393248 AOD393242:AOE393248 AXZ393242:AYA393248 BHV393242:BHW393248 BRR393242:BRS393248 CBN393242:CBO393248 CLJ393242:CLK393248 CVF393242:CVG393248 DFB393242:DFC393248 DOX393242:DOY393248 DYT393242:DYU393248 EIP393242:EIQ393248 ESL393242:ESM393248 FCH393242:FCI393248 FMD393242:FME393248 FVZ393242:FWA393248 GFV393242:GFW393248 GPR393242:GPS393248 GZN393242:GZO393248 HJJ393242:HJK393248 HTF393242:HTG393248 IDB393242:IDC393248 IMX393242:IMY393248 IWT393242:IWU393248 JGP393242:JGQ393248 JQL393242:JQM393248 KAH393242:KAI393248 KKD393242:KKE393248 KTZ393242:KUA393248 LDV393242:LDW393248 LNR393242:LNS393248 LXN393242:LXO393248 MHJ393242:MHK393248 MRF393242:MRG393248 NBB393242:NBC393248 NKX393242:NKY393248 NUT393242:NUU393248 OEP393242:OEQ393248 OOL393242:OOM393248 OYH393242:OYI393248 PID393242:PIE393248 PRZ393242:PSA393248 QBV393242:QBW393248 QLR393242:QLS393248 QVN393242:QVO393248 RFJ393242:RFK393248 RPF393242:RPG393248 RZB393242:RZC393248 SIX393242:SIY393248 SST393242:SSU393248 TCP393242:TCQ393248 TML393242:TMM393248 TWH393242:TWI393248 UGD393242:UGE393248 UPZ393242:UQA393248 UZV393242:UZW393248 VJR393242:VJS393248 VTN393242:VTO393248 WDJ393242:WDK393248 WNF393242:WNG393248 WXB393242:WXC393248 AT458778:AU458784 KP458778:KQ458784 UL458778:UM458784 AEH458778:AEI458784 AOD458778:AOE458784 AXZ458778:AYA458784 BHV458778:BHW458784 BRR458778:BRS458784 CBN458778:CBO458784 CLJ458778:CLK458784 CVF458778:CVG458784 DFB458778:DFC458784 DOX458778:DOY458784 DYT458778:DYU458784 EIP458778:EIQ458784 ESL458778:ESM458784 FCH458778:FCI458784 FMD458778:FME458784 FVZ458778:FWA458784 GFV458778:GFW458784 GPR458778:GPS458784 GZN458778:GZO458784 HJJ458778:HJK458784 HTF458778:HTG458784 IDB458778:IDC458784 IMX458778:IMY458784 IWT458778:IWU458784 JGP458778:JGQ458784 JQL458778:JQM458784 KAH458778:KAI458784 KKD458778:KKE458784 KTZ458778:KUA458784 LDV458778:LDW458784 LNR458778:LNS458784 LXN458778:LXO458784 MHJ458778:MHK458784 MRF458778:MRG458784 NBB458778:NBC458784 NKX458778:NKY458784 NUT458778:NUU458784 OEP458778:OEQ458784 OOL458778:OOM458784 OYH458778:OYI458784 PID458778:PIE458784 PRZ458778:PSA458784 QBV458778:QBW458784 QLR458778:QLS458784 QVN458778:QVO458784 RFJ458778:RFK458784 RPF458778:RPG458784 RZB458778:RZC458784 SIX458778:SIY458784 SST458778:SSU458784 TCP458778:TCQ458784 TML458778:TMM458784 TWH458778:TWI458784 UGD458778:UGE458784 UPZ458778:UQA458784 UZV458778:UZW458784 VJR458778:VJS458784 VTN458778:VTO458784 WDJ458778:WDK458784 WNF458778:WNG458784 WXB458778:WXC458784 AT524314:AU524320 KP524314:KQ524320 UL524314:UM524320 AEH524314:AEI524320 AOD524314:AOE524320 AXZ524314:AYA524320 BHV524314:BHW524320 BRR524314:BRS524320 CBN524314:CBO524320 CLJ524314:CLK524320 CVF524314:CVG524320 DFB524314:DFC524320 DOX524314:DOY524320 DYT524314:DYU524320 EIP524314:EIQ524320 ESL524314:ESM524320 FCH524314:FCI524320 FMD524314:FME524320 FVZ524314:FWA524320 GFV524314:GFW524320 GPR524314:GPS524320 GZN524314:GZO524320 HJJ524314:HJK524320 HTF524314:HTG524320 IDB524314:IDC524320 IMX524314:IMY524320 IWT524314:IWU524320 JGP524314:JGQ524320 JQL524314:JQM524320 KAH524314:KAI524320 KKD524314:KKE524320 KTZ524314:KUA524320 LDV524314:LDW524320 LNR524314:LNS524320 LXN524314:LXO524320 MHJ524314:MHK524320 MRF524314:MRG524320 NBB524314:NBC524320 NKX524314:NKY524320 NUT524314:NUU524320 OEP524314:OEQ524320 OOL524314:OOM524320 OYH524314:OYI524320 PID524314:PIE524320 PRZ524314:PSA524320 QBV524314:QBW524320 QLR524314:QLS524320 QVN524314:QVO524320 RFJ524314:RFK524320 RPF524314:RPG524320 RZB524314:RZC524320 SIX524314:SIY524320 SST524314:SSU524320 TCP524314:TCQ524320 TML524314:TMM524320 TWH524314:TWI524320 UGD524314:UGE524320 UPZ524314:UQA524320 UZV524314:UZW524320 VJR524314:VJS524320 VTN524314:VTO524320 WDJ524314:WDK524320 WNF524314:WNG524320 WXB524314:WXC524320 AT589850:AU589856 KP589850:KQ589856 UL589850:UM589856 AEH589850:AEI589856 AOD589850:AOE589856 AXZ589850:AYA589856 BHV589850:BHW589856 BRR589850:BRS589856 CBN589850:CBO589856 CLJ589850:CLK589856 CVF589850:CVG589856 DFB589850:DFC589856 DOX589850:DOY589856 DYT589850:DYU589856 EIP589850:EIQ589856 ESL589850:ESM589856 FCH589850:FCI589856 FMD589850:FME589856 FVZ589850:FWA589856 GFV589850:GFW589856 GPR589850:GPS589856 GZN589850:GZO589856 HJJ589850:HJK589856 HTF589850:HTG589856 IDB589850:IDC589856 IMX589850:IMY589856 IWT589850:IWU589856 JGP589850:JGQ589856 JQL589850:JQM589856 KAH589850:KAI589856 KKD589850:KKE589856 KTZ589850:KUA589856 LDV589850:LDW589856 LNR589850:LNS589856 LXN589850:LXO589856 MHJ589850:MHK589856 MRF589850:MRG589856 NBB589850:NBC589856 NKX589850:NKY589856 NUT589850:NUU589856 OEP589850:OEQ589856 OOL589850:OOM589856 OYH589850:OYI589856 PID589850:PIE589856 PRZ589850:PSA589856 QBV589850:QBW589856 QLR589850:QLS589856 QVN589850:QVO589856 RFJ589850:RFK589856 RPF589850:RPG589856 RZB589850:RZC589856 SIX589850:SIY589856 SST589850:SSU589856 TCP589850:TCQ589856 TML589850:TMM589856 TWH589850:TWI589856 UGD589850:UGE589856 UPZ589850:UQA589856 UZV589850:UZW589856 VJR589850:VJS589856 VTN589850:VTO589856 WDJ589850:WDK589856 WNF589850:WNG589856 WXB589850:WXC589856 AT655386:AU655392 KP655386:KQ655392 UL655386:UM655392 AEH655386:AEI655392 AOD655386:AOE655392 AXZ655386:AYA655392 BHV655386:BHW655392 BRR655386:BRS655392 CBN655386:CBO655392 CLJ655386:CLK655392 CVF655386:CVG655392 DFB655386:DFC655392 DOX655386:DOY655392 DYT655386:DYU655392 EIP655386:EIQ655392 ESL655386:ESM655392 FCH655386:FCI655392 FMD655386:FME655392 FVZ655386:FWA655392 GFV655386:GFW655392 GPR655386:GPS655392 GZN655386:GZO655392 HJJ655386:HJK655392 HTF655386:HTG655392 IDB655386:IDC655392 IMX655386:IMY655392 IWT655386:IWU655392 JGP655386:JGQ655392 JQL655386:JQM655392 KAH655386:KAI655392 KKD655386:KKE655392 KTZ655386:KUA655392 LDV655386:LDW655392 LNR655386:LNS655392 LXN655386:LXO655392 MHJ655386:MHK655392 MRF655386:MRG655392 NBB655386:NBC655392 NKX655386:NKY655392 NUT655386:NUU655392 OEP655386:OEQ655392 OOL655386:OOM655392 OYH655386:OYI655392 PID655386:PIE655392 PRZ655386:PSA655392 QBV655386:QBW655392 QLR655386:QLS655392 QVN655386:QVO655392 RFJ655386:RFK655392 RPF655386:RPG655392 RZB655386:RZC655392 SIX655386:SIY655392 SST655386:SSU655392 TCP655386:TCQ655392 TML655386:TMM655392 TWH655386:TWI655392 UGD655386:UGE655392 UPZ655386:UQA655392 UZV655386:UZW655392 VJR655386:VJS655392 VTN655386:VTO655392 WDJ655386:WDK655392 WNF655386:WNG655392 WXB655386:WXC655392 AT720922:AU720928 KP720922:KQ720928 UL720922:UM720928 AEH720922:AEI720928 AOD720922:AOE720928 AXZ720922:AYA720928 BHV720922:BHW720928 BRR720922:BRS720928 CBN720922:CBO720928 CLJ720922:CLK720928 CVF720922:CVG720928 DFB720922:DFC720928 DOX720922:DOY720928 DYT720922:DYU720928 EIP720922:EIQ720928 ESL720922:ESM720928 FCH720922:FCI720928 FMD720922:FME720928 FVZ720922:FWA720928 GFV720922:GFW720928 GPR720922:GPS720928 GZN720922:GZO720928 HJJ720922:HJK720928 HTF720922:HTG720928 IDB720922:IDC720928 IMX720922:IMY720928 IWT720922:IWU720928 JGP720922:JGQ720928 JQL720922:JQM720928 KAH720922:KAI720928 KKD720922:KKE720928 KTZ720922:KUA720928 LDV720922:LDW720928 LNR720922:LNS720928 LXN720922:LXO720928 MHJ720922:MHK720928 MRF720922:MRG720928 NBB720922:NBC720928 NKX720922:NKY720928 NUT720922:NUU720928 OEP720922:OEQ720928 OOL720922:OOM720928 OYH720922:OYI720928 PID720922:PIE720928 PRZ720922:PSA720928 QBV720922:QBW720928 QLR720922:QLS720928 QVN720922:QVO720928 RFJ720922:RFK720928 RPF720922:RPG720928 RZB720922:RZC720928 SIX720922:SIY720928 SST720922:SSU720928 TCP720922:TCQ720928 TML720922:TMM720928 TWH720922:TWI720928 UGD720922:UGE720928 UPZ720922:UQA720928 UZV720922:UZW720928 VJR720922:VJS720928 VTN720922:VTO720928 WDJ720922:WDK720928 WNF720922:WNG720928 WXB720922:WXC720928 AT786458:AU786464 KP786458:KQ786464 UL786458:UM786464 AEH786458:AEI786464 AOD786458:AOE786464 AXZ786458:AYA786464 BHV786458:BHW786464 BRR786458:BRS786464 CBN786458:CBO786464 CLJ786458:CLK786464 CVF786458:CVG786464 DFB786458:DFC786464 DOX786458:DOY786464 DYT786458:DYU786464 EIP786458:EIQ786464 ESL786458:ESM786464 FCH786458:FCI786464 FMD786458:FME786464 FVZ786458:FWA786464 GFV786458:GFW786464 GPR786458:GPS786464 GZN786458:GZO786464 HJJ786458:HJK786464 HTF786458:HTG786464 IDB786458:IDC786464 IMX786458:IMY786464 IWT786458:IWU786464 JGP786458:JGQ786464 JQL786458:JQM786464 KAH786458:KAI786464 KKD786458:KKE786464 KTZ786458:KUA786464 LDV786458:LDW786464 LNR786458:LNS786464 LXN786458:LXO786464 MHJ786458:MHK786464 MRF786458:MRG786464 NBB786458:NBC786464 NKX786458:NKY786464 NUT786458:NUU786464 OEP786458:OEQ786464 OOL786458:OOM786464 OYH786458:OYI786464 PID786458:PIE786464 PRZ786458:PSA786464 QBV786458:QBW786464 QLR786458:QLS786464 QVN786458:QVO786464 RFJ786458:RFK786464 RPF786458:RPG786464 RZB786458:RZC786464 SIX786458:SIY786464 SST786458:SSU786464 TCP786458:TCQ786464 TML786458:TMM786464 TWH786458:TWI786464 UGD786458:UGE786464 UPZ786458:UQA786464 UZV786458:UZW786464 VJR786458:VJS786464 VTN786458:VTO786464 WDJ786458:WDK786464 WNF786458:WNG786464 WXB786458:WXC786464 AT851994:AU852000 KP851994:KQ852000 UL851994:UM852000 AEH851994:AEI852000 AOD851994:AOE852000 AXZ851994:AYA852000 BHV851994:BHW852000 BRR851994:BRS852000 CBN851994:CBO852000 CLJ851994:CLK852000 CVF851994:CVG852000 DFB851994:DFC852000 DOX851994:DOY852000 DYT851994:DYU852000 EIP851994:EIQ852000 ESL851994:ESM852000 FCH851994:FCI852000 FMD851994:FME852000 FVZ851994:FWA852000 GFV851994:GFW852000 GPR851994:GPS852000 GZN851994:GZO852000 HJJ851994:HJK852000 HTF851994:HTG852000 IDB851994:IDC852000 IMX851994:IMY852000 IWT851994:IWU852000 JGP851994:JGQ852000 JQL851994:JQM852000 KAH851994:KAI852000 KKD851994:KKE852000 KTZ851994:KUA852000 LDV851994:LDW852000 LNR851994:LNS852000 LXN851994:LXO852000 MHJ851994:MHK852000 MRF851994:MRG852000 NBB851994:NBC852000 NKX851994:NKY852000 NUT851994:NUU852000 OEP851994:OEQ852000 OOL851994:OOM852000 OYH851994:OYI852000 PID851994:PIE852000 PRZ851994:PSA852000 QBV851994:QBW852000 QLR851994:QLS852000 QVN851994:QVO852000 RFJ851994:RFK852000 RPF851994:RPG852000 RZB851994:RZC852000 SIX851994:SIY852000 SST851994:SSU852000 TCP851994:TCQ852000 TML851994:TMM852000 TWH851994:TWI852000 UGD851994:UGE852000 UPZ851994:UQA852000 UZV851994:UZW852000 VJR851994:VJS852000 VTN851994:VTO852000 WDJ851994:WDK852000 WNF851994:WNG852000 WXB851994:WXC852000 AT917530:AU917536 KP917530:KQ917536 UL917530:UM917536 AEH917530:AEI917536 AOD917530:AOE917536 AXZ917530:AYA917536 BHV917530:BHW917536 BRR917530:BRS917536 CBN917530:CBO917536 CLJ917530:CLK917536 CVF917530:CVG917536 DFB917530:DFC917536 DOX917530:DOY917536 DYT917530:DYU917536 EIP917530:EIQ917536 ESL917530:ESM917536 FCH917530:FCI917536 FMD917530:FME917536 FVZ917530:FWA917536 GFV917530:GFW917536 GPR917530:GPS917536 GZN917530:GZO917536 HJJ917530:HJK917536 HTF917530:HTG917536 IDB917530:IDC917536 IMX917530:IMY917536 IWT917530:IWU917536 JGP917530:JGQ917536 JQL917530:JQM917536 KAH917530:KAI917536 KKD917530:KKE917536 KTZ917530:KUA917536 LDV917530:LDW917536 LNR917530:LNS917536 LXN917530:LXO917536 MHJ917530:MHK917536 MRF917530:MRG917536 NBB917530:NBC917536 NKX917530:NKY917536 NUT917530:NUU917536 OEP917530:OEQ917536 OOL917530:OOM917536 OYH917530:OYI917536 PID917530:PIE917536 PRZ917530:PSA917536 QBV917530:QBW917536 QLR917530:QLS917536 QVN917530:QVO917536 RFJ917530:RFK917536 RPF917530:RPG917536 RZB917530:RZC917536 SIX917530:SIY917536 SST917530:SSU917536 TCP917530:TCQ917536 TML917530:TMM917536 TWH917530:TWI917536 UGD917530:UGE917536 UPZ917530:UQA917536 UZV917530:UZW917536 VJR917530:VJS917536 VTN917530:VTO917536 WDJ917530:WDK917536 WNF917530:WNG917536 WXB917530:WXC917536 AT983066:AU983072 KP983066:KQ983072 UL983066:UM983072 AEH983066:AEI983072 AOD983066:AOE983072 AXZ983066:AYA983072 BHV983066:BHW983072 BRR983066:BRS983072 CBN983066:CBO983072 CLJ983066:CLK983072 CVF983066:CVG983072 DFB983066:DFC983072 DOX983066:DOY983072 DYT983066:DYU983072 EIP983066:EIQ983072 ESL983066:ESM983072 FCH983066:FCI983072 FMD983066:FME983072 FVZ983066:FWA983072 GFV983066:GFW983072 GPR983066:GPS983072 GZN983066:GZO983072 HJJ983066:HJK983072 HTF983066:HTG983072 IDB983066:IDC983072 IMX983066:IMY983072 IWT983066:IWU983072 JGP983066:JGQ983072 JQL983066:JQM983072 KAH983066:KAI983072 KKD983066:KKE983072 KTZ983066:KUA983072 LDV983066:LDW983072 LNR983066:LNS983072 LXN983066:LXO983072 MHJ983066:MHK983072 MRF983066:MRG983072 NBB983066:NBC983072 NKX983066:NKY983072 NUT983066:NUU983072 OEP983066:OEQ983072 OOL983066:OOM983072 OYH983066:OYI983072 PID983066:PIE983072 PRZ983066:PSA983072 QBV983066:QBW983072 QLR983066:QLS983072 QVN983066:QVO983072 RFJ983066:RFK983072 RPF983066:RPG983072 RZB983066:RZC983072 SIX983066:SIY983072 SST983066:SSU983072 TCP983066:TCQ983072 TML983066:TMM983072 TWH983066:TWI983072 UGD983066:UGE983072 UPZ983066:UQA983072 UZV983066:UZW983072 VJR983066:VJS983072 VTN983066:VTO983072 WDJ983066:WDK983072 WNF983066:WNG983072 WXB983066:WXC983072 G26:H32 JC26:JD32 SY26:SZ32 ACU26:ACV32 AMQ26:AMR32 AWM26:AWN32 BGI26:BGJ32 BQE26:BQF32 CAA26:CAB32 CJW26:CJX32 CTS26:CTT32 DDO26:DDP32 DNK26:DNL32 DXG26:DXH32 EHC26:EHD32 EQY26:EQZ32 FAU26:FAV32 FKQ26:FKR32 FUM26:FUN32 GEI26:GEJ32 GOE26:GOF32 GYA26:GYB32 HHW26:HHX32 HRS26:HRT32 IBO26:IBP32 ILK26:ILL32 IVG26:IVH32 JFC26:JFD32 JOY26:JOZ32 JYU26:JYV32 KIQ26:KIR32 KSM26:KSN32 LCI26:LCJ32 LME26:LMF32 LWA26:LWB32 MFW26:MFX32 MPS26:MPT32 MZO26:MZP32 NJK26:NJL32 NTG26:NTH32 ODC26:ODD32 OMY26:OMZ32 OWU26:OWV32 PGQ26:PGR32 PQM26:PQN32 QAI26:QAJ32 QKE26:QKF32 QUA26:QUB32 RDW26:RDX32 RNS26:RNT32 RXO26:RXP32 SHK26:SHL32 SRG26:SRH32 TBC26:TBD32 TKY26:TKZ32 TUU26:TUV32 UEQ26:UER32 UOM26:UON32 UYI26:UYJ32 VIE26:VIF32 VSA26:VSB32 WBW26:WBX32 WLS26:WLT32 WVO26:WVP32 G65562:H65568 JC65562:JD65568 SY65562:SZ65568 ACU65562:ACV65568 AMQ65562:AMR65568 AWM65562:AWN65568 BGI65562:BGJ65568 BQE65562:BQF65568 CAA65562:CAB65568 CJW65562:CJX65568 CTS65562:CTT65568 DDO65562:DDP65568 DNK65562:DNL65568 DXG65562:DXH65568 EHC65562:EHD65568 EQY65562:EQZ65568 FAU65562:FAV65568 FKQ65562:FKR65568 FUM65562:FUN65568 GEI65562:GEJ65568 GOE65562:GOF65568 GYA65562:GYB65568 HHW65562:HHX65568 HRS65562:HRT65568 IBO65562:IBP65568 ILK65562:ILL65568 IVG65562:IVH65568 JFC65562:JFD65568 JOY65562:JOZ65568 JYU65562:JYV65568 KIQ65562:KIR65568 KSM65562:KSN65568 LCI65562:LCJ65568 LME65562:LMF65568 LWA65562:LWB65568 MFW65562:MFX65568 MPS65562:MPT65568 MZO65562:MZP65568 NJK65562:NJL65568 NTG65562:NTH65568 ODC65562:ODD65568 OMY65562:OMZ65568 OWU65562:OWV65568 PGQ65562:PGR65568 PQM65562:PQN65568 QAI65562:QAJ65568 QKE65562:QKF65568 QUA65562:QUB65568 RDW65562:RDX65568 RNS65562:RNT65568 RXO65562:RXP65568 SHK65562:SHL65568 SRG65562:SRH65568 TBC65562:TBD65568 TKY65562:TKZ65568 TUU65562:TUV65568 UEQ65562:UER65568 UOM65562:UON65568 UYI65562:UYJ65568 VIE65562:VIF65568 VSA65562:VSB65568 WBW65562:WBX65568 WLS65562:WLT65568 WVO65562:WVP65568 G131098:H131104 JC131098:JD131104 SY131098:SZ131104 ACU131098:ACV131104 AMQ131098:AMR131104 AWM131098:AWN131104 BGI131098:BGJ131104 BQE131098:BQF131104 CAA131098:CAB131104 CJW131098:CJX131104 CTS131098:CTT131104 DDO131098:DDP131104 DNK131098:DNL131104 DXG131098:DXH131104 EHC131098:EHD131104 EQY131098:EQZ131104 FAU131098:FAV131104 FKQ131098:FKR131104 FUM131098:FUN131104 GEI131098:GEJ131104 GOE131098:GOF131104 GYA131098:GYB131104 HHW131098:HHX131104 HRS131098:HRT131104 IBO131098:IBP131104 ILK131098:ILL131104 IVG131098:IVH131104 JFC131098:JFD131104 JOY131098:JOZ131104 JYU131098:JYV131104 KIQ131098:KIR131104 KSM131098:KSN131104 LCI131098:LCJ131104 LME131098:LMF131104 LWA131098:LWB131104 MFW131098:MFX131104 MPS131098:MPT131104 MZO131098:MZP131104 NJK131098:NJL131104 NTG131098:NTH131104 ODC131098:ODD131104 OMY131098:OMZ131104 OWU131098:OWV131104 PGQ131098:PGR131104 PQM131098:PQN131104 QAI131098:QAJ131104 QKE131098:QKF131104 QUA131098:QUB131104 RDW131098:RDX131104 RNS131098:RNT131104 RXO131098:RXP131104 SHK131098:SHL131104 SRG131098:SRH131104 TBC131098:TBD131104 TKY131098:TKZ131104 TUU131098:TUV131104 UEQ131098:UER131104 UOM131098:UON131104 UYI131098:UYJ131104 VIE131098:VIF131104 VSA131098:VSB131104 WBW131098:WBX131104 WLS131098:WLT131104 WVO131098:WVP131104 G196634:H196640 JC196634:JD196640 SY196634:SZ196640 ACU196634:ACV196640 AMQ196634:AMR196640 AWM196634:AWN196640 BGI196634:BGJ196640 BQE196634:BQF196640 CAA196634:CAB196640 CJW196634:CJX196640 CTS196634:CTT196640 DDO196634:DDP196640 DNK196634:DNL196640 DXG196634:DXH196640 EHC196634:EHD196640 EQY196634:EQZ196640 FAU196634:FAV196640 FKQ196634:FKR196640 FUM196634:FUN196640 GEI196634:GEJ196640 GOE196634:GOF196640 GYA196634:GYB196640 HHW196634:HHX196640 HRS196634:HRT196640 IBO196634:IBP196640 ILK196634:ILL196640 IVG196634:IVH196640 JFC196634:JFD196640 JOY196634:JOZ196640 JYU196634:JYV196640 KIQ196634:KIR196640 KSM196634:KSN196640 LCI196634:LCJ196640 LME196634:LMF196640 LWA196634:LWB196640 MFW196634:MFX196640 MPS196634:MPT196640 MZO196634:MZP196640 NJK196634:NJL196640 NTG196634:NTH196640 ODC196634:ODD196640 OMY196634:OMZ196640 OWU196634:OWV196640 PGQ196634:PGR196640 PQM196634:PQN196640 QAI196634:QAJ196640 QKE196634:QKF196640 QUA196634:QUB196640 RDW196634:RDX196640 RNS196634:RNT196640 RXO196634:RXP196640 SHK196634:SHL196640 SRG196634:SRH196640 TBC196634:TBD196640 TKY196634:TKZ196640 TUU196634:TUV196640 UEQ196634:UER196640 UOM196634:UON196640 UYI196634:UYJ196640 VIE196634:VIF196640 VSA196634:VSB196640 WBW196634:WBX196640 WLS196634:WLT196640 WVO196634:WVP196640 G262170:H262176 JC262170:JD262176 SY262170:SZ262176 ACU262170:ACV262176 AMQ262170:AMR262176 AWM262170:AWN262176 BGI262170:BGJ262176 BQE262170:BQF262176 CAA262170:CAB262176 CJW262170:CJX262176 CTS262170:CTT262176 DDO262170:DDP262176 DNK262170:DNL262176 DXG262170:DXH262176 EHC262170:EHD262176 EQY262170:EQZ262176 FAU262170:FAV262176 FKQ262170:FKR262176 FUM262170:FUN262176 GEI262170:GEJ262176 GOE262170:GOF262176 GYA262170:GYB262176 HHW262170:HHX262176 HRS262170:HRT262176 IBO262170:IBP262176 ILK262170:ILL262176 IVG262170:IVH262176 JFC262170:JFD262176 JOY262170:JOZ262176 JYU262170:JYV262176 KIQ262170:KIR262176 KSM262170:KSN262176 LCI262170:LCJ262176 LME262170:LMF262176 LWA262170:LWB262176 MFW262170:MFX262176 MPS262170:MPT262176 MZO262170:MZP262176 NJK262170:NJL262176 NTG262170:NTH262176 ODC262170:ODD262176 OMY262170:OMZ262176 OWU262170:OWV262176 PGQ262170:PGR262176 PQM262170:PQN262176 QAI262170:QAJ262176 QKE262170:QKF262176 QUA262170:QUB262176 RDW262170:RDX262176 RNS262170:RNT262176 RXO262170:RXP262176 SHK262170:SHL262176 SRG262170:SRH262176 TBC262170:TBD262176 TKY262170:TKZ262176 TUU262170:TUV262176 UEQ262170:UER262176 UOM262170:UON262176 UYI262170:UYJ262176 VIE262170:VIF262176 VSA262170:VSB262176 WBW262170:WBX262176 WLS262170:WLT262176 WVO262170:WVP262176 G327706:H327712 JC327706:JD327712 SY327706:SZ327712 ACU327706:ACV327712 AMQ327706:AMR327712 AWM327706:AWN327712 BGI327706:BGJ327712 BQE327706:BQF327712 CAA327706:CAB327712 CJW327706:CJX327712 CTS327706:CTT327712 DDO327706:DDP327712 DNK327706:DNL327712 DXG327706:DXH327712 EHC327706:EHD327712 EQY327706:EQZ327712 FAU327706:FAV327712 FKQ327706:FKR327712 FUM327706:FUN327712 GEI327706:GEJ327712 GOE327706:GOF327712 GYA327706:GYB327712 HHW327706:HHX327712 HRS327706:HRT327712 IBO327706:IBP327712 ILK327706:ILL327712 IVG327706:IVH327712 JFC327706:JFD327712 JOY327706:JOZ327712 JYU327706:JYV327712 KIQ327706:KIR327712 KSM327706:KSN327712 LCI327706:LCJ327712 LME327706:LMF327712 LWA327706:LWB327712 MFW327706:MFX327712 MPS327706:MPT327712 MZO327706:MZP327712 NJK327706:NJL327712 NTG327706:NTH327712 ODC327706:ODD327712 OMY327706:OMZ327712 OWU327706:OWV327712 PGQ327706:PGR327712 PQM327706:PQN327712 QAI327706:QAJ327712 QKE327706:QKF327712 QUA327706:QUB327712 RDW327706:RDX327712 RNS327706:RNT327712 RXO327706:RXP327712 SHK327706:SHL327712 SRG327706:SRH327712 TBC327706:TBD327712 TKY327706:TKZ327712 TUU327706:TUV327712 UEQ327706:UER327712 UOM327706:UON327712 UYI327706:UYJ327712 VIE327706:VIF327712 VSA327706:VSB327712 WBW327706:WBX327712 WLS327706:WLT327712 WVO327706:WVP327712 G393242:H393248 JC393242:JD393248 SY393242:SZ393248 ACU393242:ACV393248 AMQ393242:AMR393248 AWM393242:AWN393248 BGI393242:BGJ393248 BQE393242:BQF393248 CAA393242:CAB393248 CJW393242:CJX393248 CTS393242:CTT393248 DDO393242:DDP393248 DNK393242:DNL393248 DXG393242:DXH393248 EHC393242:EHD393248 EQY393242:EQZ393248 FAU393242:FAV393248 FKQ393242:FKR393248 FUM393242:FUN393248 GEI393242:GEJ393248 GOE393242:GOF393248 GYA393242:GYB393248 HHW393242:HHX393248 HRS393242:HRT393248 IBO393242:IBP393248 ILK393242:ILL393248 IVG393242:IVH393248 JFC393242:JFD393248 JOY393242:JOZ393248 JYU393242:JYV393248 KIQ393242:KIR393248 KSM393242:KSN393248 LCI393242:LCJ393248 LME393242:LMF393248 LWA393242:LWB393248 MFW393242:MFX393248 MPS393242:MPT393248 MZO393242:MZP393248 NJK393242:NJL393248 NTG393242:NTH393248 ODC393242:ODD393248 OMY393242:OMZ393248 OWU393242:OWV393248 PGQ393242:PGR393248 PQM393242:PQN393248 QAI393242:QAJ393248 QKE393242:QKF393248 QUA393242:QUB393248 RDW393242:RDX393248 RNS393242:RNT393248 RXO393242:RXP393248 SHK393242:SHL393248 SRG393242:SRH393248 TBC393242:TBD393248 TKY393242:TKZ393248 TUU393242:TUV393248 UEQ393242:UER393248 UOM393242:UON393248 UYI393242:UYJ393248 VIE393242:VIF393248 VSA393242:VSB393248 WBW393242:WBX393248 WLS393242:WLT393248 WVO393242:WVP393248 G458778:H458784 JC458778:JD458784 SY458778:SZ458784 ACU458778:ACV458784 AMQ458778:AMR458784 AWM458778:AWN458784 BGI458778:BGJ458784 BQE458778:BQF458784 CAA458778:CAB458784 CJW458778:CJX458784 CTS458778:CTT458784 DDO458778:DDP458784 DNK458778:DNL458784 DXG458778:DXH458784 EHC458778:EHD458784 EQY458778:EQZ458784 FAU458778:FAV458784 FKQ458778:FKR458784 FUM458778:FUN458784 GEI458778:GEJ458784 GOE458778:GOF458784 GYA458778:GYB458784 HHW458778:HHX458784 HRS458778:HRT458784 IBO458778:IBP458784 ILK458778:ILL458784 IVG458778:IVH458784 JFC458778:JFD458784 JOY458778:JOZ458784 JYU458778:JYV458784 KIQ458778:KIR458784 KSM458778:KSN458784 LCI458778:LCJ458784 LME458778:LMF458784 LWA458778:LWB458784 MFW458778:MFX458784 MPS458778:MPT458784 MZO458778:MZP458784 NJK458778:NJL458784 NTG458778:NTH458784 ODC458778:ODD458784 OMY458778:OMZ458784 OWU458778:OWV458784 PGQ458778:PGR458784 PQM458778:PQN458784 QAI458778:QAJ458784 QKE458778:QKF458784 QUA458778:QUB458784 RDW458778:RDX458784 RNS458778:RNT458784 RXO458778:RXP458784 SHK458778:SHL458784 SRG458778:SRH458784 TBC458778:TBD458784 TKY458778:TKZ458784 TUU458778:TUV458784 UEQ458778:UER458784 UOM458778:UON458784 UYI458778:UYJ458784 VIE458778:VIF458784 VSA458778:VSB458784 WBW458778:WBX458784 WLS458778:WLT458784 WVO458778:WVP458784 G524314:H524320 JC524314:JD524320 SY524314:SZ524320 ACU524314:ACV524320 AMQ524314:AMR524320 AWM524314:AWN524320 BGI524314:BGJ524320 BQE524314:BQF524320 CAA524314:CAB524320 CJW524314:CJX524320 CTS524314:CTT524320 DDO524314:DDP524320 DNK524314:DNL524320 DXG524314:DXH524320 EHC524314:EHD524320 EQY524314:EQZ524320 FAU524314:FAV524320 FKQ524314:FKR524320 FUM524314:FUN524320 GEI524314:GEJ524320 GOE524314:GOF524320 GYA524314:GYB524320 HHW524314:HHX524320 HRS524314:HRT524320 IBO524314:IBP524320 ILK524314:ILL524320 IVG524314:IVH524320 JFC524314:JFD524320 JOY524314:JOZ524320 JYU524314:JYV524320 KIQ524314:KIR524320 KSM524314:KSN524320 LCI524314:LCJ524320 LME524314:LMF524320 LWA524314:LWB524320 MFW524314:MFX524320 MPS524314:MPT524320 MZO524314:MZP524320 NJK524314:NJL524320 NTG524314:NTH524320 ODC524314:ODD524320 OMY524314:OMZ524320 OWU524314:OWV524320 PGQ524314:PGR524320 PQM524314:PQN524320 QAI524314:QAJ524320 QKE524314:QKF524320 QUA524314:QUB524320 RDW524314:RDX524320 RNS524314:RNT524320 RXO524314:RXP524320 SHK524314:SHL524320 SRG524314:SRH524320 TBC524314:TBD524320 TKY524314:TKZ524320 TUU524314:TUV524320 UEQ524314:UER524320 UOM524314:UON524320 UYI524314:UYJ524320 VIE524314:VIF524320 VSA524314:VSB524320 WBW524314:WBX524320 WLS524314:WLT524320 WVO524314:WVP524320 G589850:H589856 JC589850:JD589856 SY589850:SZ589856 ACU589850:ACV589856 AMQ589850:AMR589856 AWM589850:AWN589856 BGI589850:BGJ589856 BQE589850:BQF589856 CAA589850:CAB589856 CJW589850:CJX589856 CTS589850:CTT589856 DDO589850:DDP589856 DNK589850:DNL589856 DXG589850:DXH589856 EHC589850:EHD589856 EQY589850:EQZ589856 FAU589850:FAV589856 FKQ589850:FKR589856 FUM589850:FUN589856 GEI589850:GEJ589856 GOE589850:GOF589856 GYA589850:GYB589856 HHW589850:HHX589856 HRS589850:HRT589856 IBO589850:IBP589856 ILK589850:ILL589856 IVG589850:IVH589856 JFC589850:JFD589856 JOY589850:JOZ589856 JYU589850:JYV589856 KIQ589850:KIR589856 KSM589850:KSN589856 LCI589850:LCJ589856 LME589850:LMF589856 LWA589850:LWB589856 MFW589850:MFX589856 MPS589850:MPT589856 MZO589850:MZP589856 NJK589850:NJL589856 NTG589850:NTH589856 ODC589850:ODD589856 OMY589850:OMZ589856 OWU589850:OWV589856 PGQ589850:PGR589856 PQM589850:PQN589856 QAI589850:QAJ589856 QKE589850:QKF589856 QUA589850:QUB589856 RDW589850:RDX589856 RNS589850:RNT589856 RXO589850:RXP589856 SHK589850:SHL589856 SRG589850:SRH589856 TBC589850:TBD589856 TKY589850:TKZ589856 TUU589850:TUV589856 UEQ589850:UER589856 UOM589850:UON589856 UYI589850:UYJ589856 VIE589850:VIF589856 VSA589850:VSB589856 WBW589850:WBX589856 WLS589850:WLT589856 WVO589850:WVP589856 G655386:H655392 JC655386:JD655392 SY655386:SZ655392 ACU655386:ACV655392 AMQ655386:AMR655392 AWM655386:AWN655392 BGI655386:BGJ655392 BQE655386:BQF655392 CAA655386:CAB655392 CJW655386:CJX655392 CTS655386:CTT655392 DDO655386:DDP655392 DNK655386:DNL655392 DXG655386:DXH655392 EHC655386:EHD655392 EQY655386:EQZ655392 FAU655386:FAV655392 FKQ655386:FKR655392 FUM655386:FUN655392 GEI655386:GEJ655392 GOE655386:GOF655392 GYA655386:GYB655392 HHW655386:HHX655392 HRS655386:HRT655392 IBO655386:IBP655392 ILK655386:ILL655392 IVG655386:IVH655392 JFC655386:JFD655392 JOY655386:JOZ655392 JYU655386:JYV655392 KIQ655386:KIR655392 KSM655386:KSN655392 LCI655386:LCJ655392 LME655386:LMF655392 LWA655386:LWB655392 MFW655386:MFX655392 MPS655386:MPT655392 MZO655386:MZP655392 NJK655386:NJL655392 NTG655386:NTH655392 ODC655386:ODD655392 OMY655386:OMZ655392 OWU655386:OWV655392 PGQ655386:PGR655392 PQM655386:PQN655392 QAI655386:QAJ655392 QKE655386:QKF655392 QUA655386:QUB655392 RDW655386:RDX655392 RNS655386:RNT655392 RXO655386:RXP655392 SHK655386:SHL655392 SRG655386:SRH655392 TBC655386:TBD655392 TKY655386:TKZ655392 TUU655386:TUV655392 UEQ655386:UER655392 UOM655386:UON655392 UYI655386:UYJ655392 VIE655386:VIF655392 VSA655386:VSB655392 WBW655386:WBX655392 WLS655386:WLT655392 WVO655386:WVP655392 G720922:H720928 JC720922:JD720928 SY720922:SZ720928 ACU720922:ACV720928 AMQ720922:AMR720928 AWM720922:AWN720928 BGI720922:BGJ720928 BQE720922:BQF720928 CAA720922:CAB720928 CJW720922:CJX720928 CTS720922:CTT720928 DDO720922:DDP720928 DNK720922:DNL720928 DXG720922:DXH720928 EHC720922:EHD720928 EQY720922:EQZ720928 FAU720922:FAV720928 FKQ720922:FKR720928 FUM720922:FUN720928 GEI720922:GEJ720928 GOE720922:GOF720928 GYA720922:GYB720928 HHW720922:HHX720928 HRS720922:HRT720928 IBO720922:IBP720928 ILK720922:ILL720928 IVG720922:IVH720928 JFC720922:JFD720928 JOY720922:JOZ720928 JYU720922:JYV720928 KIQ720922:KIR720928 KSM720922:KSN720928 LCI720922:LCJ720928 LME720922:LMF720928 LWA720922:LWB720928 MFW720922:MFX720928 MPS720922:MPT720928 MZO720922:MZP720928 NJK720922:NJL720928 NTG720922:NTH720928 ODC720922:ODD720928 OMY720922:OMZ720928 OWU720922:OWV720928 PGQ720922:PGR720928 PQM720922:PQN720928 QAI720922:QAJ720928 QKE720922:QKF720928 QUA720922:QUB720928 RDW720922:RDX720928 RNS720922:RNT720928 RXO720922:RXP720928 SHK720922:SHL720928 SRG720922:SRH720928 TBC720922:TBD720928 TKY720922:TKZ720928 TUU720922:TUV720928 UEQ720922:UER720928 UOM720922:UON720928 UYI720922:UYJ720928 VIE720922:VIF720928 VSA720922:VSB720928 WBW720922:WBX720928 WLS720922:WLT720928 WVO720922:WVP720928 G786458:H786464 JC786458:JD786464 SY786458:SZ786464 ACU786458:ACV786464 AMQ786458:AMR786464 AWM786458:AWN786464 BGI786458:BGJ786464 BQE786458:BQF786464 CAA786458:CAB786464 CJW786458:CJX786464 CTS786458:CTT786464 DDO786458:DDP786464 DNK786458:DNL786464 DXG786458:DXH786464 EHC786458:EHD786464 EQY786458:EQZ786464 FAU786458:FAV786464 FKQ786458:FKR786464 FUM786458:FUN786464 GEI786458:GEJ786464 GOE786458:GOF786464 GYA786458:GYB786464 HHW786458:HHX786464 HRS786458:HRT786464 IBO786458:IBP786464 ILK786458:ILL786464 IVG786458:IVH786464 JFC786458:JFD786464 JOY786458:JOZ786464 JYU786458:JYV786464 KIQ786458:KIR786464 KSM786458:KSN786464 LCI786458:LCJ786464 LME786458:LMF786464 LWA786458:LWB786464 MFW786458:MFX786464 MPS786458:MPT786464 MZO786458:MZP786464 NJK786458:NJL786464 NTG786458:NTH786464 ODC786458:ODD786464 OMY786458:OMZ786464 OWU786458:OWV786464 PGQ786458:PGR786464 PQM786458:PQN786464 QAI786458:QAJ786464 QKE786458:QKF786464 QUA786458:QUB786464 RDW786458:RDX786464 RNS786458:RNT786464 RXO786458:RXP786464 SHK786458:SHL786464 SRG786458:SRH786464 TBC786458:TBD786464 TKY786458:TKZ786464 TUU786458:TUV786464 UEQ786458:UER786464 UOM786458:UON786464 UYI786458:UYJ786464 VIE786458:VIF786464 VSA786458:VSB786464 WBW786458:WBX786464 WLS786458:WLT786464 WVO786458:WVP786464 G851994:H852000 JC851994:JD852000 SY851994:SZ852000 ACU851994:ACV852000 AMQ851994:AMR852000 AWM851994:AWN852000 BGI851994:BGJ852000 BQE851994:BQF852000 CAA851994:CAB852000 CJW851994:CJX852000 CTS851994:CTT852000 DDO851994:DDP852000 DNK851994:DNL852000 DXG851994:DXH852000 EHC851994:EHD852000 EQY851994:EQZ852000 FAU851994:FAV852000 FKQ851994:FKR852000 FUM851994:FUN852000 GEI851994:GEJ852000 GOE851994:GOF852000 GYA851994:GYB852000 HHW851994:HHX852000 HRS851994:HRT852000 IBO851994:IBP852000 ILK851994:ILL852000 IVG851994:IVH852000 JFC851994:JFD852000 JOY851994:JOZ852000 JYU851994:JYV852000 KIQ851994:KIR852000 KSM851994:KSN852000 LCI851994:LCJ852000 LME851994:LMF852000 LWA851994:LWB852000 MFW851994:MFX852000 MPS851994:MPT852000 MZO851994:MZP852000 NJK851994:NJL852000 NTG851994:NTH852000 ODC851994:ODD852000 OMY851994:OMZ852000 OWU851994:OWV852000 PGQ851994:PGR852000 PQM851994:PQN852000 QAI851994:QAJ852000 QKE851994:QKF852000 QUA851994:QUB852000 RDW851994:RDX852000 RNS851994:RNT852000 RXO851994:RXP852000 SHK851994:SHL852000 SRG851994:SRH852000 TBC851994:TBD852000 TKY851994:TKZ852000 TUU851994:TUV852000 UEQ851994:UER852000 UOM851994:UON852000 UYI851994:UYJ852000 VIE851994:VIF852000 VSA851994:VSB852000 WBW851994:WBX852000 WLS851994:WLT852000 WVO851994:WVP852000 G917530:H917536 JC917530:JD917536 SY917530:SZ917536 ACU917530:ACV917536 AMQ917530:AMR917536 AWM917530:AWN917536 BGI917530:BGJ917536 BQE917530:BQF917536 CAA917530:CAB917536 CJW917530:CJX917536 CTS917530:CTT917536 DDO917530:DDP917536 DNK917530:DNL917536 DXG917530:DXH917536 EHC917530:EHD917536 EQY917530:EQZ917536 FAU917530:FAV917536 FKQ917530:FKR917536 FUM917530:FUN917536 GEI917530:GEJ917536 GOE917530:GOF917536 GYA917530:GYB917536 HHW917530:HHX917536 HRS917530:HRT917536 IBO917530:IBP917536 ILK917530:ILL917536 IVG917530:IVH917536 JFC917530:JFD917536 JOY917530:JOZ917536 JYU917530:JYV917536 KIQ917530:KIR917536 KSM917530:KSN917536 LCI917530:LCJ917536 LME917530:LMF917536 LWA917530:LWB917536 MFW917530:MFX917536 MPS917530:MPT917536 MZO917530:MZP917536 NJK917530:NJL917536 NTG917530:NTH917536 ODC917530:ODD917536 OMY917530:OMZ917536 OWU917530:OWV917536 PGQ917530:PGR917536 PQM917530:PQN917536 QAI917530:QAJ917536 QKE917530:QKF917536 QUA917530:QUB917536 RDW917530:RDX917536 RNS917530:RNT917536 RXO917530:RXP917536 SHK917530:SHL917536 SRG917530:SRH917536 TBC917530:TBD917536 TKY917530:TKZ917536 TUU917530:TUV917536 UEQ917530:UER917536 UOM917530:UON917536 UYI917530:UYJ917536 VIE917530:VIF917536 VSA917530:VSB917536 WBW917530:WBX917536 WLS917530:WLT917536 WVO917530:WVP917536 G983066:H983072 JC983066:JD983072 SY983066:SZ983072 ACU983066:ACV983072 AMQ983066:AMR983072 AWM983066:AWN983072 BGI983066:BGJ983072 BQE983066:BQF983072 CAA983066:CAB983072 CJW983066:CJX983072 CTS983066:CTT983072 DDO983066:DDP983072 DNK983066:DNL983072 DXG983066:DXH983072 EHC983066:EHD983072 EQY983066:EQZ983072 FAU983066:FAV983072 FKQ983066:FKR983072 FUM983066:FUN983072 GEI983066:GEJ983072 GOE983066:GOF983072 GYA983066:GYB983072 HHW983066:HHX983072 HRS983066:HRT983072 IBO983066:IBP983072 ILK983066:ILL983072 IVG983066:IVH983072 JFC983066:JFD983072 JOY983066:JOZ983072 JYU983066:JYV983072 KIQ983066:KIR983072 KSM983066:KSN983072 LCI983066:LCJ983072 LME983066:LMF983072 LWA983066:LWB983072 MFW983066:MFX983072 MPS983066:MPT983072 MZO983066:MZP983072 NJK983066:NJL983072 NTG983066:NTH983072 ODC983066:ODD983072 OMY983066:OMZ983072 OWU983066:OWV983072 PGQ983066:PGR983072 PQM983066:PQN983072 QAI983066:QAJ983072 QKE983066:QKF983072 QUA983066:QUB983072 RDW983066:RDX983072 RNS983066:RNT983072 RXO983066:RXP983072 SHK983066:SHL983072 SRG983066:SRH983072 TBC983066:TBD983072 TKY983066:TKZ983072 TUU983066:TUV983072 UEQ983066:UER983072 UOM983066:UON983072 UYI983066:UYJ983072 VIE983066:VIF983072 VSA983066:VSB983072 WBW983066:WBX983072 WLS983066:WLT983072 WVO983066:WVP983072 O26:O32 JK26:JK32 TG26:TG32 ADC26:ADC32 AMY26:AMY32 AWU26:AWU32 BGQ26:BGQ32 BQM26:BQM32 CAI26:CAI32 CKE26:CKE32 CUA26:CUA32 DDW26:DDW32 DNS26:DNS32 DXO26:DXO32 EHK26:EHK32 ERG26:ERG32 FBC26:FBC32 FKY26:FKY32 FUU26:FUU32 GEQ26:GEQ32 GOM26:GOM32 GYI26:GYI32 HIE26:HIE32 HSA26:HSA32 IBW26:IBW32 ILS26:ILS32 IVO26:IVO32 JFK26:JFK32 JPG26:JPG32 JZC26:JZC32 KIY26:KIY32 KSU26:KSU32 LCQ26:LCQ32 LMM26:LMM32 LWI26:LWI32 MGE26:MGE32 MQA26:MQA32 MZW26:MZW32 NJS26:NJS32 NTO26:NTO32 ODK26:ODK32 ONG26:ONG32 OXC26:OXC32 PGY26:PGY32 PQU26:PQU32 QAQ26:QAQ32 QKM26:QKM32 QUI26:QUI32 REE26:REE32 ROA26:ROA32 RXW26:RXW32 SHS26:SHS32 SRO26:SRO32 TBK26:TBK32 TLG26:TLG32 TVC26:TVC32 UEY26:UEY32 UOU26:UOU32 UYQ26:UYQ32 VIM26:VIM32 VSI26:VSI32 WCE26:WCE32 WMA26:WMA32 WVW26:WVW32 O65562:O65568 JK65562:JK65568 TG65562:TG65568 ADC65562:ADC65568 AMY65562:AMY65568 AWU65562:AWU65568 BGQ65562:BGQ65568 BQM65562:BQM65568 CAI65562:CAI65568 CKE65562:CKE65568 CUA65562:CUA65568 DDW65562:DDW65568 DNS65562:DNS65568 DXO65562:DXO65568 EHK65562:EHK65568 ERG65562:ERG65568 FBC65562:FBC65568 FKY65562:FKY65568 FUU65562:FUU65568 GEQ65562:GEQ65568 GOM65562:GOM65568 GYI65562:GYI65568 HIE65562:HIE65568 HSA65562:HSA65568 IBW65562:IBW65568 ILS65562:ILS65568 IVO65562:IVO65568 JFK65562:JFK65568 JPG65562:JPG65568 JZC65562:JZC65568 KIY65562:KIY65568 KSU65562:KSU65568 LCQ65562:LCQ65568 LMM65562:LMM65568 LWI65562:LWI65568 MGE65562:MGE65568 MQA65562:MQA65568 MZW65562:MZW65568 NJS65562:NJS65568 NTO65562:NTO65568 ODK65562:ODK65568 ONG65562:ONG65568 OXC65562:OXC65568 PGY65562:PGY65568 PQU65562:PQU65568 QAQ65562:QAQ65568 QKM65562:QKM65568 QUI65562:QUI65568 REE65562:REE65568 ROA65562:ROA65568 RXW65562:RXW65568 SHS65562:SHS65568 SRO65562:SRO65568 TBK65562:TBK65568 TLG65562:TLG65568 TVC65562:TVC65568 UEY65562:UEY65568 UOU65562:UOU65568 UYQ65562:UYQ65568 VIM65562:VIM65568 VSI65562:VSI65568 WCE65562:WCE65568 WMA65562:WMA65568 WVW65562:WVW65568 O131098:O131104 JK131098:JK131104 TG131098:TG131104 ADC131098:ADC131104 AMY131098:AMY131104 AWU131098:AWU131104 BGQ131098:BGQ131104 BQM131098:BQM131104 CAI131098:CAI131104 CKE131098:CKE131104 CUA131098:CUA131104 DDW131098:DDW131104 DNS131098:DNS131104 DXO131098:DXO131104 EHK131098:EHK131104 ERG131098:ERG131104 FBC131098:FBC131104 FKY131098:FKY131104 FUU131098:FUU131104 GEQ131098:GEQ131104 GOM131098:GOM131104 GYI131098:GYI131104 HIE131098:HIE131104 HSA131098:HSA131104 IBW131098:IBW131104 ILS131098:ILS131104 IVO131098:IVO131104 JFK131098:JFK131104 JPG131098:JPG131104 JZC131098:JZC131104 KIY131098:KIY131104 KSU131098:KSU131104 LCQ131098:LCQ131104 LMM131098:LMM131104 LWI131098:LWI131104 MGE131098:MGE131104 MQA131098:MQA131104 MZW131098:MZW131104 NJS131098:NJS131104 NTO131098:NTO131104 ODK131098:ODK131104 ONG131098:ONG131104 OXC131098:OXC131104 PGY131098:PGY131104 PQU131098:PQU131104 QAQ131098:QAQ131104 QKM131098:QKM131104 QUI131098:QUI131104 REE131098:REE131104 ROA131098:ROA131104 RXW131098:RXW131104 SHS131098:SHS131104 SRO131098:SRO131104 TBK131098:TBK131104 TLG131098:TLG131104 TVC131098:TVC131104 UEY131098:UEY131104 UOU131098:UOU131104 UYQ131098:UYQ131104 VIM131098:VIM131104 VSI131098:VSI131104 WCE131098:WCE131104 WMA131098:WMA131104 WVW131098:WVW131104 O196634:O196640 JK196634:JK196640 TG196634:TG196640 ADC196634:ADC196640 AMY196634:AMY196640 AWU196634:AWU196640 BGQ196634:BGQ196640 BQM196634:BQM196640 CAI196634:CAI196640 CKE196634:CKE196640 CUA196634:CUA196640 DDW196634:DDW196640 DNS196634:DNS196640 DXO196634:DXO196640 EHK196634:EHK196640 ERG196634:ERG196640 FBC196634:FBC196640 FKY196634:FKY196640 FUU196634:FUU196640 GEQ196634:GEQ196640 GOM196634:GOM196640 GYI196634:GYI196640 HIE196634:HIE196640 HSA196634:HSA196640 IBW196634:IBW196640 ILS196634:ILS196640 IVO196634:IVO196640 JFK196634:JFK196640 JPG196634:JPG196640 JZC196634:JZC196640 KIY196634:KIY196640 KSU196634:KSU196640 LCQ196634:LCQ196640 LMM196634:LMM196640 LWI196634:LWI196640 MGE196634:MGE196640 MQA196634:MQA196640 MZW196634:MZW196640 NJS196634:NJS196640 NTO196634:NTO196640 ODK196634:ODK196640 ONG196634:ONG196640 OXC196634:OXC196640 PGY196634:PGY196640 PQU196634:PQU196640 QAQ196634:QAQ196640 QKM196634:QKM196640 QUI196634:QUI196640 REE196634:REE196640 ROA196634:ROA196640 RXW196634:RXW196640 SHS196634:SHS196640 SRO196634:SRO196640 TBK196634:TBK196640 TLG196634:TLG196640 TVC196634:TVC196640 UEY196634:UEY196640 UOU196634:UOU196640 UYQ196634:UYQ196640 VIM196634:VIM196640 VSI196634:VSI196640 WCE196634:WCE196640 WMA196634:WMA196640 WVW196634:WVW196640 O262170:O262176 JK262170:JK262176 TG262170:TG262176 ADC262170:ADC262176 AMY262170:AMY262176 AWU262170:AWU262176 BGQ262170:BGQ262176 BQM262170:BQM262176 CAI262170:CAI262176 CKE262170:CKE262176 CUA262170:CUA262176 DDW262170:DDW262176 DNS262170:DNS262176 DXO262170:DXO262176 EHK262170:EHK262176 ERG262170:ERG262176 FBC262170:FBC262176 FKY262170:FKY262176 FUU262170:FUU262176 GEQ262170:GEQ262176 GOM262170:GOM262176 GYI262170:GYI262176 HIE262170:HIE262176 HSA262170:HSA262176 IBW262170:IBW262176 ILS262170:ILS262176 IVO262170:IVO262176 JFK262170:JFK262176 JPG262170:JPG262176 JZC262170:JZC262176 KIY262170:KIY262176 KSU262170:KSU262176 LCQ262170:LCQ262176 LMM262170:LMM262176 LWI262170:LWI262176 MGE262170:MGE262176 MQA262170:MQA262176 MZW262170:MZW262176 NJS262170:NJS262176 NTO262170:NTO262176 ODK262170:ODK262176 ONG262170:ONG262176 OXC262170:OXC262176 PGY262170:PGY262176 PQU262170:PQU262176 QAQ262170:QAQ262176 QKM262170:QKM262176 QUI262170:QUI262176 REE262170:REE262176 ROA262170:ROA262176 RXW262170:RXW262176 SHS262170:SHS262176 SRO262170:SRO262176 TBK262170:TBK262176 TLG262170:TLG262176 TVC262170:TVC262176 UEY262170:UEY262176 UOU262170:UOU262176 UYQ262170:UYQ262176 VIM262170:VIM262176 VSI262170:VSI262176 WCE262170:WCE262176 WMA262170:WMA262176 WVW262170:WVW262176 O327706:O327712 JK327706:JK327712 TG327706:TG327712 ADC327706:ADC327712 AMY327706:AMY327712 AWU327706:AWU327712 BGQ327706:BGQ327712 BQM327706:BQM327712 CAI327706:CAI327712 CKE327706:CKE327712 CUA327706:CUA327712 DDW327706:DDW327712 DNS327706:DNS327712 DXO327706:DXO327712 EHK327706:EHK327712 ERG327706:ERG327712 FBC327706:FBC327712 FKY327706:FKY327712 FUU327706:FUU327712 GEQ327706:GEQ327712 GOM327706:GOM327712 GYI327706:GYI327712 HIE327706:HIE327712 HSA327706:HSA327712 IBW327706:IBW327712 ILS327706:ILS327712 IVO327706:IVO327712 JFK327706:JFK327712 JPG327706:JPG327712 JZC327706:JZC327712 KIY327706:KIY327712 KSU327706:KSU327712 LCQ327706:LCQ327712 LMM327706:LMM327712 LWI327706:LWI327712 MGE327706:MGE327712 MQA327706:MQA327712 MZW327706:MZW327712 NJS327706:NJS327712 NTO327706:NTO327712 ODK327706:ODK327712 ONG327706:ONG327712 OXC327706:OXC327712 PGY327706:PGY327712 PQU327706:PQU327712 QAQ327706:QAQ327712 QKM327706:QKM327712 QUI327706:QUI327712 REE327706:REE327712 ROA327706:ROA327712 RXW327706:RXW327712 SHS327706:SHS327712 SRO327706:SRO327712 TBK327706:TBK327712 TLG327706:TLG327712 TVC327706:TVC327712 UEY327706:UEY327712 UOU327706:UOU327712 UYQ327706:UYQ327712 VIM327706:VIM327712 VSI327706:VSI327712 WCE327706:WCE327712 WMA327706:WMA327712 WVW327706:WVW327712 O393242:O393248 JK393242:JK393248 TG393242:TG393248 ADC393242:ADC393248 AMY393242:AMY393248 AWU393242:AWU393248 BGQ393242:BGQ393248 BQM393242:BQM393248 CAI393242:CAI393248 CKE393242:CKE393248 CUA393242:CUA393248 DDW393242:DDW393248 DNS393242:DNS393248 DXO393242:DXO393248 EHK393242:EHK393248 ERG393242:ERG393248 FBC393242:FBC393248 FKY393242:FKY393248 FUU393242:FUU393248 GEQ393242:GEQ393248 GOM393242:GOM393248 GYI393242:GYI393248 HIE393242:HIE393248 HSA393242:HSA393248 IBW393242:IBW393248 ILS393242:ILS393248 IVO393242:IVO393248 JFK393242:JFK393248 JPG393242:JPG393248 JZC393242:JZC393248 KIY393242:KIY393248 KSU393242:KSU393248 LCQ393242:LCQ393248 LMM393242:LMM393248 LWI393242:LWI393248 MGE393242:MGE393248 MQA393242:MQA393248 MZW393242:MZW393248 NJS393242:NJS393248 NTO393242:NTO393248 ODK393242:ODK393248 ONG393242:ONG393248 OXC393242:OXC393248 PGY393242:PGY393248 PQU393242:PQU393248 QAQ393242:QAQ393248 QKM393242:QKM393248 QUI393242:QUI393248 REE393242:REE393248 ROA393242:ROA393248 RXW393242:RXW393248 SHS393242:SHS393248 SRO393242:SRO393248 TBK393242:TBK393248 TLG393242:TLG393248 TVC393242:TVC393248 UEY393242:UEY393248 UOU393242:UOU393248 UYQ393242:UYQ393248 VIM393242:VIM393248 VSI393242:VSI393248 WCE393242:WCE393248 WMA393242:WMA393248 WVW393242:WVW393248 O458778:O458784 JK458778:JK458784 TG458778:TG458784 ADC458778:ADC458784 AMY458778:AMY458784 AWU458778:AWU458784 BGQ458778:BGQ458784 BQM458778:BQM458784 CAI458778:CAI458784 CKE458778:CKE458784 CUA458778:CUA458784 DDW458778:DDW458784 DNS458778:DNS458784 DXO458778:DXO458784 EHK458778:EHK458784 ERG458778:ERG458784 FBC458778:FBC458784 FKY458778:FKY458784 FUU458778:FUU458784 GEQ458778:GEQ458784 GOM458778:GOM458784 GYI458778:GYI458784 HIE458778:HIE458784 HSA458778:HSA458784 IBW458778:IBW458784 ILS458778:ILS458784 IVO458778:IVO458784 JFK458778:JFK458784 JPG458778:JPG458784 JZC458778:JZC458784 KIY458778:KIY458784 KSU458778:KSU458784 LCQ458778:LCQ458784 LMM458778:LMM458784 LWI458778:LWI458784 MGE458778:MGE458784 MQA458778:MQA458784 MZW458778:MZW458784 NJS458778:NJS458784 NTO458778:NTO458784 ODK458778:ODK458784 ONG458778:ONG458784 OXC458778:OXC458784 PGY458778:PGY458784 PQU458778:PQU458784 QAQ458778:QAQ458784 QKM458778:QKM458784 QUI458778:QUI458784 REE458778:REE458784 ROA458778:ROA458784 RXW458778:RXW458784 SHS458778:SHS458784 SRO458778:SRO458784 TBK458778:TBK458784 TLG458778:TLG458784 TVC458778:TVC458784 UEY458778:UEY458784 UOU458778:UOU458784 UYQ458778:UYQ458784 VIM458778:VIM458784 VSI458778:VSI458784 WCE458778:WCE458784 WMA458778:WMA458784 WVW458778:WVW458784 O524314:O524320 JK524314:JK524320 TG524314:TG524320 ADC524314:ADC524320 AMY524314:AMY524320 AWU524314:AWU524320 BGQ524314:BGQ524320 BQM524314:BQM524320 CAI524314:CAI524320 CKE524314:CKE524320 CUA524314:CUA524320 DDW524314:DDW524320 DNS524314:DNS524320 DXO524314:DXO524320 EHK524314:EHK524320 ERG524314:ERG524320 FBC524314:FBC524320 FKY524314:FKY524320 FUU524314:FUU524320 GEQ524314:GEQ524320 GOM524314:GOM524320 GYI524314:GYI524320 HIE524314:HIE524320 HSA524314:HSA524320 IBW524314:IBW524320 ILS524314:ILS524320 IVO524314:IVO524320 JFK524314:JFK524320 JPG524314:JPG524320 JZC524314:JZC524320 KIY524314:KIY524320 KSU524314:KSU524320 LCQ524314:LCQ524320 LMM524314:LMM524320 LWI524314:LWI524320 MGE524314:MGE524320 MQA524314:MQA524320 MZW524314:MZW524320 NJS524314:NJS524320 NTO524314:NTO524320 ODK524314:ODK524320 ONG524314:ONG524320 OXC524314:OXC524320 PGY524314:PGY524320 PQU524314:PQU524320 QAQ524314:QAQ524320 QKM524314:QKM524320 QUI524314:QUI524320 REE524314:REE524320 ROA524314:ROA524320 RXW524314:RXW524320 SHS524314:SHS524320 SRO524314:SRO524320 TBK524314:TBK524320 TLG524314:TLG524320 TVC524314:TVC524320 UEY524314:UEY524320 UOU524314:UOU524320 UYQ524314:UYQ524320 VIM524314:VIM524320 VSI524314:VSI524320 WCE524314:WCE524320 WMA524314:WMA524320 WVW524314:WVW524320 O589850:O589856 JK589850:JK589856 TG589850:TG589856 ADC589850:ADC589856 AMY589850:AMY589856 AWU589850:AWU589856 BGQ589850:BGQ589856 BQM589850:BQM589856 CAI589850:CAI589856 CKE589850:CKE589856 CUA589850:CUA589856 DDW589850:DDW589856 DNS589850:DNS589856 DXO589850:DXO589856 EHK589850:EHK589856 ERG589850:ERG589856 FBC589850:FBC589856 FKY589850:FKY589856 FUU589850:FUU589856 GEQ589850:GEQ589856 GOM589850:GOM589856 GYI589850:GYI589856 HIE589850:HIE589856 HSA589850:HSA589856 IBW589850:IBW589856 ILS589850:ILS589856 IVO589850:IVO589856 JFK589850:JFK589856 JPG589850:JPG589856 JZC589850:JZC589856 KIY589850:KIY589856 KSU589850:KSU589856 LCQ589850:LCQ589856 LMM589850:LMM589856 LWI589850:LWI589856 MGE589850:MGE589856 MQA589850:MQA589856 MZW589850:MZW589856 NJS589850:NJS589856 NTO589850:NTO589856 ODK589850:ODK589856 ONG589850:ONG589856 OXC589850:OXC589856 PGY589850:PGY589856 PQU589850:PQU589856 QAQ589850:QAQ589856 QKM589850:QKM589856 QUI589850:QUI589856 REE589850:REE589856 ROA589850:ROA589856 RXW589850:RXW589856 SHS589850:SHS589856 SRO589850:SRO589856 TBK589850:TBK589856 TLG589850:TLG589856 TVC589850:TVC589856 UEY589850:UEY589856 UOU589850:UOU589856 UYQ589850:UYQ589856 VIM589850:VIM589856 VSI589850:VSI589856 WCE589850:WCE589856 WMA589850:WMA589856 WVW589850:WVW589856 O655386:O655392 JK655386:JK655392 TG655386:TG655392 ADC655386:ADC655392 AMY655386:AMY655392 AWU655386:AWU655392 BGQ655386:BGQ655392 BQM655386:BQM655392 CAI655386:CAI655392 CKE655386:CKE655392 CUA655386:CUA655392 DDW655386:DDW655392 DNS655386:DNS655392 DXO655386:DXO655392 EHK655386:EHK655392 ERG655386:ERG655392 FBC655386:FBC655392 FKY655386:FKY655392 FUU655386:FUU655392 GEQ655386:GEQ655392 GOM655386:GOM655392 GYI655386:GYI655392 HIE655386:HIE655392 HSA655386:HSA655392 IBW655386:IBW655392 ILS655386:ILS655392 IVO655386:IVO655392 JFK655386:JFK655392 JPG655386:JPG655392 JZC655386:JZC655392 KIY655386:KIY655392 KSU655386:KSU655392 LCQ655386:LCQ655392 LMM655386:LMM655392 LWI655386:LWI655392 MGE655386:MGE655392 MQA655386:MQA655392 MZW655386:MZW655392 NJS655386:NJS655392 NTO655386:NTO655392 ODK655386:ODK655392 ONG655386:ONG655392 OXC655386:OXC655392 PGY655386:PGY655392 PQU655386:PQU655392 QAQ655386:QAQ655392 QKM655386:QKM655392 QUI655386:QUI655392 REE655386:REE655392 ROA655386:ROA655392 RXW655386:RXW655392 SHS655386:SHS655392 SRO655386:SRO655392 TBK655386:TBK655392 TLG655386:TLG655392 TVC655386:TVC655392 UEY655386:UEY655392 UOU655386:UOU655392 UYQ655386:UYQ655392 VIM655386:VIM655392 VSI655386:VSI655392 WCE655386:WCE655392 WMA655386:WMA655392 WVW655386:WVW655392 O720922:O720928 JK720922:JK720928 TG720922:TG720928 ADC720922:ADC720928 AMY720922:AMY720928 AWU720922:AWU720928 BGQ720922:BGQ720928 BQM720922:BQM720928 CAI720922:CAI720928 CKE720922:CKE720928 CUA720922:CUA720928 DDW720922:DDW720928 DNS720922:DNS720928 DXO720922:DXO720928 EHK720922:EHK720928 ERG720922:ERG720928 FBC720922:FBC720928 FKY720922:FKY720928 FUU720922:FUU720928 GEQ720922:GEQ720928 GOM720922:GOM720928 GYI720922:GYI720928 HIE720922:HIE720928 HSA720922:HSA720928 IBW720922:IBW720928 ILS720922:ILS720928 IVO720922:IVO720928 JFK720922:JFK720928 JPG720922:JPG720928 JZC720922:JZC720928 KIY720922:KIY720928 KSU720922:KSU720928 LCQ720922:LCQ720928 LMM720922:LMM720928 LWI720922:LWI720928 MGE720922:MGE720928 MQA720922:MQA720928 MZW720922:MZW720928 NJS720922:NJS720928 NTO720922:NTO720928 ODK720922:ODK720928 ONG720922:ONG720928 OXC720922:OXC720928 PGY720922:PGY720928 PQU720922:PQU720928 QAQ720922:QAQ720928 QKM720922:QKM720928 QUI720922:QUI720928 REE720922:REE720928 ROA720922:ROA720928 RXW720922:RXW720928 SHS720922:SHS720928 SRO720922:SRO720928 TBK720922:TBK720928 TLG720922:TLG720928 TVC720922:TVC720928 UEY720922:UEY720928 UOU720922:UOU720928 UYQ720922:UYQ720928 VIM720922:VIM720928 VSI720922:VSI720928 WCE720922:WCE720928 WMA720922:WMA720928 WVW720922:WVW720928 O786458:O786464 JK786458:JK786464 TG786458:TG786464 ADC786458:ADC786464 AMY786458:AMY786464 AWU786458:AWU786464 BGQ786458:BGQ786464 BQM786458:BQM786464 CAI786458:CAI786464 CKE786458:CKE786464 CUA786458:CUA786464 DDW786458:DDW786464 DNS786458:DNS786464 DXO786458:DXO786464 EHK786458:EHK786464 ERG786458:ERG786464 FBC786458:FBC786464 FKY786458:FKY786464 FUU786458:FUU786464 GEQ786458:GEQ786464 GOM786458:GOM786464 GYI786458:GYI786464 HIE786458:HIE786464 HSA786458:HSA786464 IBW786458:IBW786464 ILS786458:ILS786464 IVO786458:IVO786464 JFK786458:JFK786464 JPG786458:JPG786464 JZC786458:JZC786464 KIY786458:KIY786464 KSU786458:KSU786464 LCQ786458:LCQ786464 LMM786458:LMM786464 LWI786458:LWI786464 MGE786458:MGE786464 MQA786458:MQA786464 MZW786458:MZW786464 NJS786458:NJS786464 NTO786458:NTO786464 ODK786458:ODK786464 ONG786458:ONG786464 OXC786458:OXC786464 PGY786458:PGY786464 PQU786458:PQU786464 QAQ786458:QAQ786464 QKM786458:QKM786464 QUI786458:QUI786464 REE786458:REE786464 ROA786458:ROA786464 RXW786458:RXW786464 SHS786458:SHS786464 SRO786458:SRO786464 TBK786458:TBK786464 TLG786458:TLG786464 TVC786458:TVC786464 UEY786458:UEY786464 UOU786458:UOU786464 UYQ786458:UYQ786464 VIM786458:VIM786464 VSI786458:VSI786464 WCE786458:WCE786464 WMA786458:WMA786464 WVW786458:WVW786464 O851994:O852000 JK851994:JK852000 TG851994:TG852000 ADC851994:ADC852000 AMY851994:AMY852000 AWU851994:AWU852000 BGQ851994:BGQ852000 BQM851994:BQM852000 CAI851994:CAI852000 CKE851994:CKE852000 CUA851994:CUA852000 DDW851994:DDW852000 DNS851994:DNS852000 DXO851994:DXO852000 EHK851994:EHK852000 ERG851994:ERG852000 FBC851994:FBC852000 FKY851994:FKY852000 FUU851994:FUU852000 GEQ851994:GEQ852000 GOM851994:GOM852000 GYI851994:GYI852000 HIE851994:HIE852000 HSA851994:HSA852000 IBW851994:IBW852000 ILS851994:ILS852000 IVO851994:IVO852000 JFK851994:JFK852000 JPG851994:JPG852000 JZC851994:JZC852000 KIY851994:KIY852000 KSU851994:KSU852000 LCQ851994:LCQ852000 LMM851994:LMM852000 LWI851994:LWI852000 MGE851994:MGE852000 MQA851994:MQA852000 MZW851994:MZW852000 NJS851994:NJS852000 NTO851994:NTO852000 ODK851994:ODK852000 ONG851994:ONG852000 OXC851994:OXC852000 PGY851994:PGY852000 PQU851994:PQU852000 QAQ851994:QAQ852000 QKM851994:QKM852000 QUI851994:QUI852000 REE851994:REE852000 ROA851994:ROA852000 RXW851994:RXW852000 SHS851994:SHS852000 SRO851994:SRO852000 TBK851994:TBK852000 TLG851994:TLG852000 TVC851994:TVC852000 UEY851994:UEY852000 UOU851994:UOU852000 UYQ851994:UYQ852000 VIM851994:VIM852000 VSI851994:VSI852000 WCE851994:WCE852000 WMA851994:WMA852000 WVW851994:WVW852000 O917530:O917536 JK917530:JK917536 TG917530:TG917536 ADC917530:ADC917536 AMY917530:AMY917536 AWU917530:AWU917536 BGQ917530:BGQ917536 BQM917530:BQM917536 CAI917530:CAI917536 CKE917530:CKE917536 CUA917530:CUA917536 DDW917530:DDW917536 DNS917530:DNS917536 DXO917530:DXO917536 EHK917530:EHK917536 ERG917530:ERG917536 FBC917530:FBC917536 FKY917530:FKY917536 FUU917530:FUU917536 GEQ917530:GEQ917536 GOM917530:GOM917536 GYI917530:GYI917536 HIE917530:HIE917536 HSA917530:HSA917536 IBW917530:IBW917536 ILS917530:ILS917536 IVO917530:IVO917536 JFK917530:JFK917536 JPG917530:JPG917536 JZC917530:JZC917536 KIY917530:KIY917536 KSU917530:KSU917536 LCQ917530:LCQ917536 LMM917530:LMM917536 LWI917530:LWI917536 MGE917530:MGE917536 MQA917530:MQA917536 MZW917530:MZW917536 NJS917530:NJS917536 NTO917530:NTO917536 ODK917530:ODK917536 ONG917530:ONG917536 OXC917530:OXC917536 PGY917530:PGY917536 PQU917530:PQU917536 QAQ917530:QAQ917536 QKM917530:QKM917536 QUI917530:QUI917536 REE917530:REE917536 ROA917530:ROA917536 RXW917530:RXW917536 SHS917530:SHS917536 SRO917530:SRO917536 TBK917530:TBK917536 TLG917530:TLG917536 TVC917530:TVC917536 UEY917530:UEY917536 UOU917530:UOU917536 UYQ917530:UYQ917536 VIM917530:VIM917536 VSI917530:VSI917536 WCE917530:WCE917536 WMA917530:WMA917536 WVW917530:WVW917536 O983066:O983072 JK983066:JK983072 TG983066:TG983072 ADC983066:ADC983072 AMY983066:AMY983072 AWU983066:AWU983072 BGQ983066:BGQ983072 BQM983066:BQM983072 CAI983066:CAI983072 CKE983066:CKE983072 CUA983066:CUA983072 DDW983066:DDW983072 DNS983066:DNS983072 DXO983066:DXO983072 EHK983066:EHK983072 ERG983066:ERG983072 FBC983066:FBC983072 FKY983066:FKY983072 FUU983066:FUU983072 GEQ983066:GEQ983072 GOM983066:GOM983072 GYI983066:GYI983072 HIE983066:HIE983072 HSA983066:HSA983072 IBW983066:IBW983072 ILS983066:ILS983072 IVO983066:IVO983072 JFK983066:JFK983072 JPG983066:JPG983072 JZC983066:JZC983072 KIY983066:KIY983072 KSU983066:KSU983072 LCQ983066:LCQ983072 LMM983066:LMM983072 LWI983066:LWI983072 MGE983066:MGE983072 MQA983066:MQA983072 MZW983066:MZW983072 NJS983066:NJS983072 NTO983066:NTO983072 ODK983066:ODK983072 ONG983066:ONG983072 OXC983066:OXC983072 PGY983066:PGY983072 PQU983066:PQU983072 QAQ983066:QAQ983072 QKM983066:QKM983072 QUI983066:QUI983072 REE983066:REE983072 ROA983066:ROA983072 RXW983066:RXW983072 SHS983066:SHS983072 SRO983066:SRO983072 TBK983066:TBK983072 TLG983066:TLG983072 TVC983066:TVC983072 UEY983066:UEY983072 UOU983066:UOU983072 UYQ983066:UYQ983072 VIM983066:VIM983072 VSI983066:VSI983072 WCE983066:WCE983072 WMA983066:WMA983072 WVW983066:WVW983072"/>
    <dataValidation type="list" imeMode="on" allowBlank="1" showInputMessage="1" showErrorMessage="1" sqref="WVQ983066:WVR983072 JE26:JF32 TA26:TB32 ACW26:ACX32 AMS26:AMT32 AWO26:AWP32 BGK26:BGL32 BQG26:BQH32 CAC26:CAD32 CJY26:CJZ32 CTU26:CTV32 DDQ26:DDR32 DNM26:DNN32 DXI26:DXJ32 EHE26:EHF32 ERA26:ERB32 FAW26:FAX32 FKS26:FKT32 FUO26:FUP32 GEK26:GEL32 GOG26:GOH32 GYC26:GYD32 HHY26:HHZ32 HRU26:HRV32 IBQ26:IBR32 ILM26:ILN32 IVI26:IVJ32 JFE26:JFF32 JPA26:JPB32 JYW26:JYX32 KIS26:KIT32 KSO26:KSP32 LCK26:LCL32 LMG26:LMH32 LWC26:LWD32 MFY26:MFZ32 MPU26:MPV32 MZQ26:MZR32 NJM26:NJN32 NTI26:NTJ32 ODE26:ODF32 ONA26:ONB32 OWW26:OWX32 PGS26:PGT32 PQO26:PQP32 QAK26:QAL32 QKG26:QKH32 QUC26:QUD32 RDY26:RDZ32 RNU26:RNV32 RXQ26:RXR32 SHM26:SHN32 SRI26:SRJ32 TBE26:TBF32 TLA26:TLB32 TUW26:TUX32 UES26:UET32 UOO26:UOP32 UYK26:UYL32 VIG26:VIH32 VSC26:VSD32 WBY26:WBZ32 WLU26:WLV32 WVQ26:WVR32 I65562:J65568 JE65562:JF65568 TA65562:TB65568 ACW65562:ACX65568 AMS65562:AMT65568 AWO65562:AWP65568 BGK65562:BGL65568 BQG65562:BQH65568 CAC65562:CAD65568 CJY65562:CJZ65568 CTU65562:CTV65568 DDQ65562:DDR65568 DNM65562:DNN65568 DXI65562:DXJ65568 EHE65562:EHF65568 ERA65562:ERB65568 FAW65562:FAX65568 FKS65562:FKT65568 FUO65562:FUP65568 GEK65562:GEL65568 GOG65562:GOH65568 GYC65562:GYD65568 HHY65562:HHZ65568 HRU65562:HRV65568 IBQ65562:IBR65568 ILM65562:ILN65568 IVI65562:IVJ65568 JFE65562:JFF65568 JPA65562:JPB65568 JYW65562:JYX65568 KIS65562:KIT65568 KSO65562:KSP65568 LCK65562:LCL65568 LMG65562:LMH65568 LWC65562:LWD65568 MFY65562:MFZ65568 MPU65562:MPV65568 MZQ65562:MZR65568 NJM65562:NJN65568 NTI65562:NTJ65568 ODE65562:ODF65568 ONA65562:ONB65568 OWW65562:OWX65568 PGS65562:PGT65568 PQO65562:PQP65568 QAK65562:QAL65568 QKG65562:QKH65568 QUC65562:QUD65568 RDY65562:RDZ65568 RNU65562:RNV65568 RXQ65562:RXR65568 SHM65562:SHN65568 SRI65562:SRJ65568 TBE65562:TBF65568 TLA65562:TLB65568 TUW65562:TUX65568 UES65562:UET65568 UOO65562:UOP65568 UYK65562:UYL65568 VIG65562:VIH65568 VSC65562:VSD65568 WBY65562:WBZ65568 WLU65562:WLV65568 WVQ65562:WVR65568 I131098:J131104 JE131098:JF131104 TA131098:TB131104 ACW131098:ACX131104 AMS131098:AMT131104 AWO131098:AWP131104 BGK131098:BGL131104 BQG131098:BQH131104 CAC131098:CAD131104 CJY131098:CJZ131104 CTU131098:CTV131104 DDQ131098:DDR131104 DNM131098:DNN131104 DXI131098:DXJ131104 EHE131098:EHF131104 ERA131098:ERB131104 FAW131098:FAX131104 FKS131098:FKT131104 FUO131098:FUP131104 GEK131098:GEL131104 GOG131098:GOH131104 GYC131098:GYD131104 HHY131098:HHZ131104 HRU131098:HRV131104 IBQ131098:IBR131104 ILM131098:ILN131104 IVI131098:IVJ131104 JFE131098:JFF131104 JPA131098:JPB131104 JYW131098:JYX131104 KIS131098:KIT131104 KSO131098:KSP131104 LCK131098:LCL131104 LMG131098:LMH131104 LWC131098:LWD131104 MFY131098:MFZ131104 MPU131098:MPV131104 MZQ131098:MZR131104 NJM131098:NJN131104 NTI131098:NTJ131104 ODE131098:ODF131104 ONA131098:ONB131104 OWW131098:OWX131104 PGS131098:PGT131104 PQO131098:PQP131104 QAK131098:QAL131104 QKG131098:QKH131104 QUC131098:QUD131104 RDY131098:RDZ131104 RNU131098:RNV131104 RXQ131098:RXR131104 SHM131098:SHN131104 SRI131098:SRJ131104 TBE131098:TBF131104 TLA131098:TLB131104 TUW131098:TUX131104 UES131098:UET131104 UOO131098:UOP131104 UYK131098:UYL131104 VIG131098:VIH131104 VSC131098:VSD131104 WBY131098:WBZ131104 WLU131098:WLV131104 WVQ131098:WVR131104 I196634:J196640 JE196634:JF196640 TA196634:TB196640 ACW196634:ACX196640 AMS196634:AMT196640 AWO196634:AWP196640 BGK196634:BGL196640 BQG196634:BQH196640 CAC196634:CAD196640 CJY196634:CJZ196640 CTU196634:CTV196640 DDQ196634:DDR196640 DNM196634:DNN196640 DXI196634:DXJ196640 EHE196634:EHF196640 ERA196634:ERB196640 FAW196634:FAX196640 FKS196634:FKT196640 FUO196634:FUP196640 GEK196634:GEL196640 GOG196634:GOH196640 GYC196634:GYD196640 HHY196634:HHZ196640 HRU196634:HRV196640 IBQ196634:IBR196640 ILM196634:ILN196640 IVI196634:IVJ196640 JFE196634:JFF196640 JPA196634:JPB196640 JYW196634:JYX196640 KIS196634:KIT196640 KSO196634:KSP196640 LCK196634:LCL196640 LMG196634:LMH196640 LWC196634:LWD196640 MFY196634:MFZ196640 MPU196634:MPV196640 MZQ196634:MZR196640 NJM196634:NJN196640 NTI196634:NTJ196640 ODE196634:ODF196640 ONA196634:ONB196640 OWW196634:OWX196640 PGS196634:PGT196640 PQO196634:PQP196640 QAK196634:QAL196640 QKG196634:QKH196640 QUC196634:QUD196640 RDY196634:RDZ196640 RNU196634:RNV196640 RXQ196634:RXR196640 SHM196634:SHN196640 SRI196634:SRJ196640 TBE196634:TBF196640 TLA196634:TLB196640 TUW196634:TUX196640 UES196634:UET196640 UOO196634:UOP196640 UYK196634:UYL196640 VIG196634:VIH196640 VSC196634:VSD196640 WBY196634:WBZ196640 WLU196634:WLV196640 WVQ196634:WVR196640 I262170:J262176 JE262170:JF262176 TA262170:TB262176 ACW262170:ACX262176 AMS262170:AMT262176 AWO262170:AWP262176 BGK262170:BGL262176 BQG262170:BQH262176 CAC262170:CAD262176 CJY262170:CJZ262176 CTU262170:CTV262176 DDQ262170:DDR262176 DNM262170:DNN262176 DXI262170:DXJ262176 EHE262170:EHF262176 ERA262170:ERB262176 FAW262170:FAX262176 FKS262170:FKT262176 FUO262170:FUP262176 GEK262170:GEL262176 GOG262170:GOH262176 GYC262170:GYD262176 HHY262170:HHZ262176 HRU262170:HRV262176 IBQ262170:IBR262176 ILM262170:ILN262176 IVI262170:IVJ262176 JFE262170:JFF262176 JPA262170:JPB262176 JYW262170:JYX262176 KIS262170:KIT262176 KSO262170:KSP262176 LCK262170:LCL262176 LMG262170:LMH262176 LWC262170:LWD262176 MFY262170:MFZ262176 MPU262170:MPV262176 MZQ262170:MZR262176 NJM262170:NJN262176 NTI262170:NTJ262176 ODE262170:ODF262176 ONA262170:ONB262176 OWW262170:OWX262176 PGS262170:PGT262176 PQO262170:PQP262176 QAK262170:QAL262176 QKG262170:QKH262176 QUC262170:QUD262176 RDY262170:RDZ262176 RNU262170:RNV262176 RXQ262170:RXR262176 SHM262170:SHN262176 SRI262170:SRJ262176 TBE262170:TBF262176 TLA262170:TLB262176 TUW262170:TUX262176 UES262170:UET262176 UOO262170:UOP262176 UYK262170:UYL262176 VIG262170:VIH262176 VSC262170:VSD262176 WBY262170:WBZ262176 WLU262170:WLV262176 WVQ262170:WVR262176 I327706:J327712 JE327706:JF327712 TA327706:TB327712 ACW327706:ACX327712 AMS327706:AMT327712 AWO327706:AWP327712 BGK327706:BGL327712 BQG327706:BQH327712 CAC327706:CAD327712 CJY327706:CJZ327712 CTU327706:CTV327712 DDQ327706:DDR327712 DNM327706:DNN327712 DXI327706:DXJ327712 EHE327706:EHF327712 ERA327706:ERB327712 FAW327706:FAX327712 FKS327706:FKT327712 FUO327706:FUP327712 GEK327706:GEL327712 GOG327706:GOH327712 GYC327706:GYD327712 HHY327706:HHZ327712 HRU327706:HRV327712 IBQ327706:IBR327712 ILM327706:ILN327712 IVI327706:IVJ327712 JFE327706:JFF327712 JPA327706:JPB327712 JYW327706:JYX327712 KIS327706:KIT327712 KSO327706:KSP327712 LCK327706:LCL327712 LMG327706:LMH327712 LWC327706:LWD327712 MFY327706:MFZ327712 MPU327706:MPV327712 MZQ327706:MZR327712 NJM327706:NJN327712 NTI327706:NTJ327712 ODE327706:ODF327712 ONA327706:ONB327712 OWW327706:OWX327712 PGS327706:PGT327712 PQO327706:PQP327712 QAK327706:QAL327712 QKG327706:QKH327712 QUC327706:QUD327712 RDY327706:RDZ327712 RNU327706:RNV327712 RXQ327706:RXR327712 SHM327706:SHN327712 SRI327706:SRJ327712 TBE327706:TBF327712 TLA327706:TLB327712 TUW327706:TUX327712 UES327706:UET327712 UOO327706:UOP327712 UYK327706:UYL327712 VIG327706:VIH327712 VSC327706:VSD327712 WBY327706:WBZ327712 WLU327706:WLV327712 WVQ327706:WVR327712 I393242:J393248 JE393242:JF393248 TA393242:TB393248 ACW393242:ACX393248 AMS393242:AMT393248 AWO393242:AWP393248 BGK393242:BGL393248 BQG393242:BQH393248 CAC393242:CAD393248 CJY393242:CJZ393248 CTU393242:CTV393248 DDQ393242:DDR393248 DNM393242:DNN393248 DXI393242:DXJ393248 EHE393242:EHF393248 ERA393242:ERB393248 FAW393242:FAX393248 FKS393242:FKT393248 FUO393242:FUP393248 GEK393242:GEL393248 GOG393242:GOH393248 GYC393242:GYD393248 HHY393242:HHZ393248 HRU393242:HRV393248 IBQ393242:IBR393248 ILM393242:ILN393248 IVI393242:IVJ393248 JFE393242:JFF393248 JPA393242:JPB393248 JYW393242:JYX393248 KIS393242:KIT393248 KSO393242:KSP393248 LCK393242:LCL393248 LMG393242:LMH393248 LWC393242:LWD393248 MFY393242:MFZ393248 MPU393242:MPV393248 MZQ393242:MZR393248 NJM393242:NJN393248 NTI393242:NTJ393248 ODE393242:ODF393248 ONA393242:ONB393248 OWW393242:OWX393248 PGS393242:PGT393248 PQO393242:PQP393248 QAK393242:QAL393248 QKG393242:QKH393248 QUC393242:QUD393248 RDY393242:RDZ393248 RNU393242:RNV393248 RXQ393242:RXR393248 SHM393242:SHN393248 SRI393242:SRJ393248 TBE393242:TBF393248 TLA393242:TLB393248 TUW393242:TUX393248 UES393242:UET393248 UOO393242:UOP393248 UYK393242:UYL393248 VIG393242:VIH393248 VSC393242:VSD393248 WBY393242:WBZ393248 WLU393242:WLV393248 WVQ393242:WVR393248 I458778:J458784 JE458778:JF458784 TA458778:TB458784 ACW458778:ACX458784 AMS458778:AMT458784 AWO458778:AWP458784 BGK458778:BGL458784 BQG458778:BQH458784 CAC458778:CAD458784 CJY458778:CJZ458784 CTU458778:CTV458784 DDQ458778:DDR458784 DNM458778:DNN458784 DXI458778:DXJ458784 EHE458778:EHF458784 ERA458778:ERB458784 FAW458778:FAX458784 FKS458778:FKT458784 FUO458778:FUP458784 GEK458778:GEL458784 GOG458778:GOH458784 GYC458778:GYD458784 HHY458778:HHZ458784 HRU458778:HRV458784 IBQ458778:IBR458784 ILM458778:ILN458784 IVI458778:IVJ458784 JFE458778:JFF458784 JPA458778:JPB458784 JYW458778:JYX458784 KIS458778:KIT458784 KSO458778:KSP458784 LCK458778:LCL458784 LMG458778:LMH458784 LWC458778:LWD458784 MFY458778:MFZ458784 MPU458778:MPV458784 MZQ458778:MZR458784 NJM458778:NJN458784 NTI458778:NTJ458784 ODE458778:ODF458784 ONA458778:ONB458784 OWW458778:OWX458784 PGS458778:PGT458784 PQO458778:PQP458784 QAK458778:QAL458784 QKG458778:QKH458784 QUC458778:QUD458784 RDY458778:RDZ458784 RNU458778:RNV458784 RXQ458778:RXR458784 SHM458778:SHN458784 SRI458778:SRJ458784 TBE458778:TBF458784 TLA458778:TLB458784 TUW458778:TUX458784 UES458778:UET458784 UOO458778:UOP458784 UYK458778:UYL458784 VIG458778:VIH458784 VSC458778:VSD458784 WBY458778:WBZ458784 WLU458778:WLV458784 WVQ458778:WVR458784 I524314:J524320 JE524314:JF524320 TA524314:TB524320 ACW524314:ACX524320 AMS524314:AMT524320 AWO524314:AWP524320 BGK524314:BGL524320 BQG524314:BQH524320 CAC524314:CAD524320 CJY524314:CJZ524320 CTU524314:CTV524320 DDQ524314:DDR524320 DNM524314:DNN524320 DXI524314:DXJ524320 EHE524314:EHF524320 ERA524314:ERB524320 FAW524314:FAX524320 FKS524314:FKT524320 FUO524314:FUP524320 GEK524314:GEL524320 GOG524314:GOH524320 GYC524314:GYD524320 HHY524314:HHZ524320 HRU524314:HRV524320 IBQ524314:IBR524320 ILM524314:ILN524320 IVI524314:IVJ524320 JFE524314:JFF524320 JPA524314:JPB524320 JYW524314:JYX524320 KIS524314:KIT524320 KSO524314:KSP524320 LCK524314:LCL524320 LMG524314:LMH524320 LWC524314:LWD524320 MFY524314:MFZ524320 MPU524314:MPV524320 MZQ524314:MZR524320 NJM524314:NJN524320 NTI524314:NTJ524320 ODE524314:ODF524320 ONA524314:ONB524320 OWW524314:OWX524320 PGS524314:PGT524320 PQO524314:PQP524320 QAK524314:QAL524320 QKG524314:QKH524320 QUC524314:QUD524320 RDY524314:RDZ524320 RNU524314:RNV524320 RXQ524314:RXR524320 SHM524314:SHN524320 SRI524314:SRJ524320 TBE524314:TBF524320 TLA524314:TLB524320 TUW524314:TUX524320 UES524314:UET524320 UOO524314:UOP524320 UYK524314:UYL524320 VIG524314:VIH524320 VSC524314:VSD524320 WBY524314:WBZ524320 WLU524314:WLV524320 WVQ524314:WVR524320 I589850:J589856 JE589850:JF589856 TA589850:TB589856 ACW589850:ACX589856 AMS589850:AMT589856 AWO589850:AWP589856 BGK589850:BGL589856 BQG589850:BQH589856 CAC589850:CAD589856 CJY589850:CJZ589856 CTU589850:CTV589856 DDQ589850:DDR589856 DNM589850:DNN589856 DXI589850:DXJ589856 EHE589850:EHF589856 ERA589850:ERB589856 FAW589850:FAX589856 FKS589850:FKT589856 FUO589850:FUP589856 GEK589850:GEL589856 GOG589850:GOH589856 GYC589850:GYD589856 HHY589850:HHZ589856 HRU589850:HRV589856 IBQ589850:IBR589856 ILM589850:ILN589856 IVI589850:IVJ589856 JFE589850:JFF589856 JPA589850:JPB589856 JYW589850:JYX589856 KIS589850:KIT589856 KSO589850:KSP589856 LCK589850:LCL589856 LMG589850:LMH589856 LWC589850:LWD589856 MFY589850:MFZ589856 MPU589850:MPV589856 MZQ589850:MZR589856 NJM589850:NJN589856 NTI589850:NTJ589856 ODE589850:ODF589856 ONA589850:ONB589856 OWW589850:OWX589856 PGS589850:PGT589856 PQO589850:PQP589856 QAK589850:QAL589856 QKG589850:QKH589856 QUC589850:QUD589856 RDY589850:RDZ589856 RNU589850:RNV589856 RXQ589850:RXR589856 SHM589850:SHN589856 SRI589850:SRJ589856 TBE589850:TBF589856 TLA589850:TLB589856 TUW589850:TUX589856 UES589850:UET589856 UOO589850:UOP589856 UYK589850:UYL589856 VIG589850:VIH589856 VSC589850:VSD589856 WBY589850:WBZ589856 WLU589850:WLV589856 WVQ589850:WVR589856 I655386:J655392 JE655386:JF655392 TA655386:TB655392 ACW655386:ACX655392 AMS655386:AMT655392 AWO655386:AWP655392 BGK655386:BGL655392 BQG655386:BQH655392 CAC655386:CAD655392 CJY655386:CJZ655392 CTU655386:CTV655392 DDQ655386:DDR655392 DNM655386:DNN655392 DXI655386:DXJ655392 EHE655386:EHF655392 ERA655386:ERB655392 FAW655386:FAX655392 FKS655386:FKT655392 FUO655386:FUP655392 GEK655386:GEL655392 GOG655386:GOH655392 GYC655386:GYD655392 HHY655386:HHZ655392 HRU655386:HRV655392 IBQ655386:IBR655392 ILM655386:ILN655392 IVI655386:IVJ655392 JFE655386:JFF655392 JPA655386:JPB655392 JYW655386:JYX655392 KIS655386:KIT655392 KSO655386:KSP655392 LCK655386:LCL655392 LMG655386:LMH655392 LWC655386:LWD655392 MFY655386:MFZ655392 MPU655386:MPV655392 MZQ655386:MZR655392 NJM655386:NJN655392 NTI655386:NTJ655392 ODE655386:ODF655392 ONA655386:ONB655392 OWW655386:OWX655392 PGS655386:PGT655392 PQO655386:PQP655392 QAK655386:QAL655392 QKG655386:QKH655392 QUC655386:QUD655392 RDY655386:RDZ655392 RNU655386:RNV655392 RXQ655386:RXR655392 SHM655386:SHN655392 SRI655386:SRJ655392 TBE655386:TBF655392 TLA655386:TLB655392 TUW655386:TUX655392 UES655386:UET655392 UOO655386:UOP655392 UYK655386:UYL655392 VIG655386:VIH655392 VSC655386:VSD655392 WBY655386:WBZ655392 WLU655386:WLV655392 WVQ655386:WVR655392 I720922:J720928 JE720922:JF720928 TA720922:TB720928 ACW720922:ACX720928 AMS720922:AMT720928 AWO720922:AWP720928 BGK720922:BGL720928 BQG720922:BQH720928 CAC720922:CAD720928 CJY720922:CJZ720928 CTU720922:CTV720928 DDQ720922:DDR720928 DNM720922:DNN720928 DXI720922:DXJ720928 EHE720922:EHF720928 ERA720922:ERB720928 FAW720922:FAX720928 FKS720922:FKT720928 FUO720922:FUP720928 GEK720922:GEL720928 GOG720922:GOH720928 GYC720922:GYD720928 HHY720922:HHZ720928 HRU720922:HRV720928 IBQ720922:IBR720928 ILM720922:ILN720928 IVI720922:IVJ720928 JFE720922:JFF720928 JPA720922:JPB720928 JYW720922:JYX720928 KIS720922:KIT720928 KSO720922:KSP720928 LCK720922:LCL720928 LMG720922:LMH720928 LWC720922:LWD720928 MFY720922:MFZ720928 MPU720922:MPV720928 MZQ720922:MZR720928 NJM720922:NJN720928 NTI720922:NTJ720928 ODE720922:ODF720928 ONA720922:ONB720928 OWW720922:OWX720928 PGS720922:PGT720928 PQO720922:PQP720928 QAK720922:QAL720928 QKG720922:QKH720928 QUC720922:QUD720928 RDY720922:RDZ720928 RNU720922:RNV720928 RXQ720922:RXR720928 SHM720922:SHN720928 SRI720922:SRJ720928 TBE720922:TBF720928 TLA720922:TLB720928 TUW720922:TUX720928 UES720922:UET720928 UOO720922:UOP720928 UYK720922:UYL720928 VIG720922:VIH720928 VSC720922:VSD720928 WBY720922:WBZ720928 WLU720922:WLV720928 WVQ720922:WVR720928 I786458:J786464 JE786458:JF786464 TA786458:TB786464 ACW786458:ACX786464 AMS786458:AMT786464 AWO786458:AWP786464 BGK786458:BGL786464 BQG786458:BQH786464 CAC786458:CAD786464 CJY786458:CJZ786464 CTU786458:CTV786464 DDQ786458:DDR786464 DNM786458:DNN786464 DXI786458:DXJ786464 EHE786458:EHF786464 ERA786458:ERB786464 FAW786458:FAX786464 FKS786458:FKT786464 FUO786458:FUP786464 GEK786458:GEL786464 GOG786458:GOH786464 GYC786458:GYD786464 HHY786458:HHZ786464 HRU786458:HRV786464 IBQ786458:IBR786464 ILM786458:ILN786464 IVI786458:IVJ786464 JFE786458:JFF786464 JPA786458:JPB786464 JYW786458:JYX786464 KIS786458:KIT786464 KSO786458:KSP786464 LCK786458:LCL786464 LMG786458:LMH786464 LWC786458:LWD786464 MFY786458:MFZ786464 MPU786458:MPV786464 MZQ786458:MZR786464 NJM786458:NJN786464 NTI786458:NTJ786464 ODE786458:ODF786464 ONA786458:ONB786464 OWW786458:OWX786464 PGS786458:PGT786464 PQO786458:PQP786464 QAK786458:QAL786464 QKG786458:QKH786464 QUC786458:QUD786464 RDY786458:RDZ786464 RNU786458:RNV786464 RXQ786458:RXR786464 SHM786458:SHN786464 SRI786458:SRJ786464 TBE786458:TBF786464 TLA786458:TLB786464 TUW786458:TUX786464 UES786458:UET786464 UOO786458:UOP786464 UYK786458:UYL786464 VIG786458:VIH786464 VSC786458:VSD786464 WBY786458:WBZ786464 WLU786458:WLV786464 WVQ786458:WVR786464 I851994:J852000 JE851994:JF852000 TA851994:TB852000 ACW851994:ACX852000 AMS851994:AMT852000 AWO851994:AWP852000 BGK851994:BGL852000 BQG851994:BQH852000 CAC851994:CAD852000 CJY851994:CJZ852000 CTU851994:CTV852000 DDQ851994:DDR852000 DNM851994:DNN852000 DXI851994:DXJ852000 EHE851994:EHF852000 ERA851994:ERB852000 FAW851994:FAX852000 FKS851994:FKT852000 FUO851994:FUP852000 GEK851994:GEL852000 GOG851994:GOH852000 GYC851994:GYD852000 HHY851994:HHZ852000 HRU851994:HRV852000 IBQ851994:IBR852000 ILM851994:ILN852000 IVI851994:IVJ852000 JFE851994:JFF852000 JPA851994:JPB852000 JYW851994:JYX852000 KIS851994:KIT852000 KSO851994:KSP852000 LCK851994:LCL852000 LMG851994:LMH852000 LWC851994:LWD852000 MFY851994:MFZ852000 MPU851994:MPV852000 MZQ851994:MZR852000 NJM851994:NJN852000 NTI851994:NTJ852000 ODE851994:ODF852000 ONA851994:ONB852000 OWW851994:OWX852000 PGS851994:PGT852000 PQO851994:PQP852000 QAK851994:QAL852000 QKG851994:QKH852000 QUC851994:QUD852000 RDY851994:RDZ852000 RNU851994:RNV852000 RXQ851994:RXR852000 SHM851994:SHN852000 SRI851994:SRJ852000 TBE851994:TBF852000 TLA851994:TLB852000 TUW851994:TUX852000 UES851994:UET852000 UOO851994:UOP852000 UYK851994:UYL852000 VIG851994:VIH852000 VSC851994:VSD852000 WBY851994:WBZ852000 WLU851994:WLV852000 WVQ851994:WVR852000 I917530:J917536 JE917530:JF917536 TA917530:TB917536 ACW917530:ACX917536 AMS917530:AMT917536 AWO917530:AWP917536 BGK917530:BGL917536 BQG917530:BQH917536 CAC917530:CAD917536 CJY917530:CJZ917536 CTU917530:CTV917536 DDQ917530:DDR917536 DNM917530:DNN917536 DXI917530:DXJ917536 EHE917530:EHF917536 ERA917530:ERB917536 FAW917530:FAX917536 FKS917530:FKT917536 FUO917530:FUP917536 GEK917530:GEL917536 GOG917530:GOH917536 GYC917530:GYD917536 HHY917530:HHZ917536 HRU917530:HRV917536 IBQ917530:IBR917536 ILM917530:ILN917536 IVI917530:IVJ917536 JFE917530:JFF917536 JPA917530:JPB917536 JYW917530:JYX917536 KIS917530:KIT917536 KSO917530:KSP917536 LCK917530:LCL917536 LMG917530:LMH917536 LWC917530:LWD917536 MFY917530:MFZ917536 MPU917530:MPV917536 MZQ917530:MZR917536 NJM917530:NJN917536 NTI917530:NTJ917536 ODE917530:ODF917536 ONA917530:ONB917536 OWW917530:OWX917536 PGS917530:PGT917536 PQO917530:PQP917536 QAK917530:QAL917536 QKG917530:QKH917536 QUC917530:QUD917536 RDY917530:RDZ917536 RNU917530:RNV917536 RXQ917530:RXR917536 SHM917530:SHN917536 SRI917530:SRJ917536 TBE917530:TBF917536 TLA917530:TLB917536 TUW917530:TUX917536 UES917530:UET917536 UOO917530:UOP917536 UYK917530:UYL917536 VIG917530:VIH917536 VSC917530:VSD917536 WBY917530:WBZ917536 WLU917530:WLV917536 WVQ917530:WVR917536 I983066:J983072 JE983066:JF983072 TA983066:TB983072 ACW983066:ACX983072 AMS983066:AMT983072 AWO983066:AWP983072 BGK983066:BGL983072 BQG983066:BQH983072 CAC983066:CAD983072 CJY983066:CJZ983072 CTU983066:CTV983072 DDQ983066:DDR983072 DNM983066:DNN983072 DXI983066:DXJ983072 EHE983066:EHF983072 ERA983066:ERB983072 FAW983066:FAX983072 FKS983066:FKT983072 FUO983066:FUP983072 GEK983066:GEL983072 GOG983066:GOH983072 GYC983066:GYD983072 HHY983066:HHZ983072 HRU983066:HRV983072 IBQ983066:IBR983072 ILM983066:ILN983072 IVI983066:IVJ983072 JFE983066:JFF983072 JPA983066:JPB983072 JYW983066:JYX983072 KIS983066:KIT983072 KSO983066:KSP983072 LCK983066:LCL983072 LMG983066:LMH983072 LWC983066:LWD983072 MFY983066:MFZ983072 MPU983066:MPV983072 MZQ983066:MZR983072 NJM983066:NJN983072 NTI983066:NTJ983072 ODE983066:ODF983072 ONA983066:ONB983072 OWW983066:OWX983072 PGS983066:PGT983072 PQO983066:PQP983072 QAK983066:QAL983072 QKG983066:QKH983072 QUC983066:QUD983072 RDY983066:RDZ983072 RNU983066:RNV983072 RXQ983066:RXR983072 SHM983066:SHN983072 SRI983066:SRJ983072 TBE983066:TBF983072 TLA983066:TLB983072 TUW983066:TUX983072 UES983066:UET983072 UOO983066:UOP983072 UYK983066:UYL983072 VIG983066:VIH983072 VSC983066:VSD983072 WBY983066:WBZ983072 WLU983066:WLV983072">
      <formula1>"平成,昭和"</formula1>
    </dataValidation>
    <dataValidation type="list" imeMode="on" allowBlank="1" showInputMessage="1" showErrorMessage="1" sqref="I26:J32">
      <formula1>"令和,平成,昭和"</formula1>
    </dataValidation>
  </dataValidations>
  <pageMargins left="0.27559055118110237" right="0.27559055118110237" top="0.19685039370078741" bottom="0.11811023622047245" header="0.19685039370078741" footer="0.11811023622047245"/>
  <pageSetup paperSize="9" scale="82" orientation="landscape" r:id="rId1"/>
  <headerFooter>
    <oddFooter>&amp;C－2－</oddFooter>
  </headerFooter>
  <rowBreaks count="1" manualBreakCount="1">
    <brk id="43" max="16383" man="1"/>
  </rowBreaks>
  <colBreaks count="1" manualBreakCount="1"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0"/>
  <sheetViews>
    <sheetView workbookViewId="0">
      <pane xSplit="7" ySplit="25" topLeftCell="H35" activePane="bottomRight" state="frozen"/>
      <selection pane="topRight" activeCell="H1" sqref="H1"/>
      <selection pane="bottomLeft" activeCell="A26" sqref="A26"/>
      <selection pane="bottomRight" activeCell="D16" sqref="D16"/>
    </sheetView>
  </sheetViews>
  <sheetFormatPr defaultRowHeight="18.75"/>
  <cols>
    <col min="1" max="1" width="4" customWidth="1"/>
    <col min="2" max="2" width="14.625" style="12" customWidth="1"/>
    <col min="3" max="3" width="27.625" customWidth="1"/>
    <col min="4" max="4" width="19.75" customWidth="1"/>
    <col min="5" max="6" width="18.75" style="4" customWidth="1"/>
    <col min="7" max="7" width="18.75" customWidth="1"/>
  </cols>
  <sheetData>
    <row r="1" spans="1:8">
      <c r="H1" s="66" t="s">
        <v>34</v>
      </c>
    </row>
    <row r="4" spans="1:8">
      <c r="D4" s="12" t="s">
        <v>33</v>
      </c>
      <c r="E4" s="4">
        <f>SUM(E6:E500)</f>
        <v>660000</v>
      </c>
      <c r="F4" s="4">
        <f t="shared" ref="F4" si="0">SUM(F6:F500)</f>
        <v>207500</v>
      </c>
      <c r="G4" s="4">
        <f>G500</f>
        <v>452500</v>
      </c>
    </row>
    <row r="5" spans="1:8">
      <c r="B5" s="3" t="s">
        <v>22</v>
      </c>
      <c r="C5" s="3" t="s">
        <v>23</v>
      </c>
      <c r="D5" s="3" t="s">
        <v>24</v>
      </c>
      <c r="E5" s="6" t="s">
        <v>25</v>
      </c>
      <c r="F5" s="6" t="s">
        <v>26</v>
      </c>
      <c r="G5" s="3" t="s">
        <v>27</v>
      </c>
    </row>
    <row r="6" spans="1:8">
      <c r="A6">
        <v>1</v>
      </c>
      <c r="B6" s="961">
        <v>43831</v>
      </c>
      <c r="C6" s="1"/>
      <c r="D6" s="1" t="s">
        <v>28</v>
      </c>
      <c r="E6" s="7"/>
      <c r="F6" s="10"/>
      <c r="G6" s="8">
        <f>E6-F6</f>
        <v>0</v>
      </c>
    </row>
    <row r="7" spans="1:8">
      <c r="A7">
        <v>2</v>
      </c>
      <c r="B7" s="961">
        <v>43931</v>
      </c>
      <c r="C7" s="2"/>
      <c r="D7" s="2" t="s">
        <v>9</v>
      </c>
      <c r="E7" s="11"/>
      <c r="F7" s="11">
        <v>150000</v>
      </c>
      <c r="G7" s="9">
        <f>G6+E7-F7</f>
        <v>-150000</v>
      </c>
    </row>
    <row r="8" spans="1:8">
      <c r="A8">
        <v>3</v>
      </c>
      <c r="B8" s="961">
        <v>43936</v>
      </c>
      <c r="C8" s="2" t="s">
        <v>30</v>
      </c>
      <c r="D8" s="2" t="s">
        <v>11</v>
      </c>
      <c r="E8" s="11"/>
      <c r="F8" s="11">
        <v>50000</v>
      </c>
      <c r="G8" s="9">
        <f t="shared" ref="G8:G71" si="1">G7+E8-F8</f>
        <v>-200000</v>
      </c>
    </row>
    <row r="9" spans="1:8">
      <c r="A9">
        <v>4</v>
      </c>
      <c r="B9" s="961">
        <v>43946</v>
      </c>
      <c r="C9" s="2" t="s">
        <v>31</v>
      </c>
      <c r="D9" s="2" t="s">
        <v>6</v>
      </c>
      <c r="E9" s="11"/>
      <c r="F9" s="11">
        <v>7500</v>
      </c>
      <c r="G9" s="9">
        <f t="shared" si="1"/>
        <v>-207500</v>
      </c>
    </row>
    <row r="10" spans="1:8">
      <c r="A10">
        <v>5</v>
      </c>
      <c r="B10" s="961">
        <v>43956</v>
      </c>
      <c r="C10" s="2" t="s">
        <v>32</v>
      </c>
      <c r="D10" s="2" t="s">
        <v>0</v>
      </c>
      <c r="E10" s="11">
        <v>30000</v>
      </c>
      <c r="F10" s="11"/>
      <c r="G10" s="9">
        <f t="shared" si="1"/>
        <v>-177500</v>
      </c>
    </row>
    <row r="11" spans="1:8">
      <c r="A11">
        <v>6</v>
      </c>
      <c r="B11" s="961">
        <v>44129</v>
      </c>
      <c r="C11" s="2" t="s">
        <v>35</v>
      </c>
      <c r="D11" s="2" t="s">
        <v>29</v>
      </c>
      <c r="E11" s="11">
        <v>180000</v>
      </c>
      <c r="F11" s="11"/>
      <c r="G11" s="9">
        <f t="shared" si="1"/>
        <v>2500</v>
      </c>
    </row>
    <row r="12" spans="1:8">
      <c r="A12">
        <v>7</v>
      </c>
      <c r="B12" s="961">
        <v>44155</v>
      </c>
      <c r="C12" s="2" t="s">
        <v>36</v>
      </c>
      <c r="D12" s="2" t="s">
        <v>29</v>
      </c>
      <c r="E12" s="11">
        <v>450000</v>
      </c>
      <c r="F12" s="11"/>
      <c r="G12" s="9">
        <f t="shared" si="1"/>
        <v>452500</v>
      </c>
    </row>
    <row r="13" spans="1:8">
      <c r="A13">
        <v>8</v>
      </c>
      <c r="B13" s="961">
        <v>44196</v>
      </c>
      <c r="C13" s="2" t="s">
        <v>37</v>
      </c>
      <c r="D13" s="2" t="s">
        <v>1</v>
      </c>
      <c r="E13" s="11"/>
      <c r="F13" s="11"/>
      <c r="G13" s="9">
        <f t="shared" si="1"/>
        <v>452500</v>
      </c>
    </row>
    <row r="14" spans="1:8">
      <c r="A14">
        <v>9</v>
      </c>
      <c r="B14" s="13"/>
      <c r="C14" s="2"/>
      <c r="D14" s="2"/>
      <c r="E14" s="11"/>
      <c r="F14" s="11"/>
      <c r="G14" s="9">
        <f t="shared" si="1"/>
        <v>452500</v>
      </c>
    </row>
    <row r="15" spans="1:8">
      <c r="A15">
        <v>10</v>
      </c>
      <c r="B15" s="13"/>
      <c r="C15" s="2"/>
      <c r="D15" s="2"/>
      <c r="E15" s="11"/>
      <c r="F15" s="11"/>
      <c r="G15" s="9">
        <f t="shared" si="1"/>
        <v>452500</v>
      </c>
    </row>
    <row r="16" spans="1:8">
      <c r="A16">
        <v>11</v>
      </c>
      <c r="B16" s="13"/>
      <c r="C16" s="2"/>
      <c r="D16" s="2"/>
      <c r="E16" s="11"/>
      <c r="F16" s="11"/>
      <c r="G16" s="9">
        <f t="shared" si="1"/>
        <v>452500</v>
      </c>
    </row>
    <row r="17" spans="1:7">
      <c r="A17">
        <v>12</v>
      </c>
      <c r="B17" s="13"/>
      <c r="C17" s="2"/>
      <c r="D17" s="2"/>
      <c r="E17" s="11"/>
      <c r="F17" s="11"/>
      <c r="G17" s="9">
        <f t="shared" si="1"/>
        <v>452500</v>
      </c>
    </row>
    <row r="18" spans="1:7">
      <c r="A18">
        <v>13</v>
      </c>
      <c r="B18" s="13"/>
      <c r="C18" s="2"/>
      <c r="D18" s="2"/>
      <c r="E18" s="11"/>
      <c r="F18" s="11"/>
      <c r="G18" s="9">
        <f t="shared" si="1"/>
        <v>452500</v>
      </c>
    </row>
    <row r="19" spans="1:7">
      <c r="A19">
        <v>14</v>
      </c>
      <c r="B19" s="13"/>
      <c r="C19" s="2"/>
      <c r="D19" s="2"/>
      <c r="E19" s="11"/>
      <c r="F19" s="11"/>
      <c r="G19" s="9">
        <f t="shared" si="1"/>
        <v>452500</v>
      </c>
    </row>
    <row r="20" spans="1:7">
      <c r="A20">
        <v>15</v>
      </c>
      <c r="B20" s="13"/>
      <c r="C20" s="2"/>
      <c r="D20" s="2"/>
      <c r="E20" s="11"/>
      <c r="F20" s="11"/>
      <c r="G20" s="9">
        <f t="shared" si="1"/>
        <v>452500</v>
      </c>
    </row>
    <row r="21" spans="1:7">
      <c r="A21">
        <v>16</v>
      </c>
      <c r="B21" s="13"/>
      <c r="C21" s="2"/>
      <c r="D21" s="2"/>
      <c r="E21" s="11"/>
      <c r="F21" s="11"/>
      <c r="G21" s="9">
        <f t="shared" si="1"/>
        <v>452500</v>
      </c>
    </row>
    <row r="22" spans="1:7">
      <c r="A22">
        <v>17</v>
      </c>
      <c r="B22" s="13"/>
      <c r="C22" s="2"/>
      <c r="D22" s="2"/>
      <c r="E22" s="11"/>
      <c r="F22" s="11"/>
      <c r="G22" s="9">
        <f t="shared" si="1"/>
        <v>452500</v>
      </c>
    </row>
    <row r="23" spans="1:7">
      <c r="A23">
        <v>18</v>
      </c>
      <c r="B23" s="13"/>
      <c r="C23" s="2"/>
      <c r="D23" s="2"/>
      <c r="E23" s="11"/>
      <c r="F23" s="11"/>
      <c r="G23" s="9">
        <f t="shared" si="1"/>
        <v>452500</v>
      </c>
    </row>
    <row r="24" spans="1:7">
      <c r="A24">
        <v>19</v>
      </c>
      <c r="B24" s="13"/>
      <c r="C24" s="2"/>
      <c r="D24" s="2"/>
      <c r="E24" s="11"/>
      <c r="F24" s="11"/>
      <c r="G24" s="9">
        <f t="shared" si="1"/>
        <v>452500</v>
      </c>
    </row>
    <row r="25" spans="1:7">
      <c r="A25">
        <v>20</v>
      </c>
      <c r="B25" s="13"/>
      <c r="C25" s="2"/>
      <c r="D25" s="2"/>
      <c r="E25" s="11"/>
      <c r="F25" s="11"/>
      <c r="G25" s="9">
        <f t="shared" si="1"/>
        <v>452500</v>
      </c>
    </row>
    <row r="26" spans="1:7">
      <c r="A26">
        <v>21</v>
      </c>
      <c r="B26" s="13"/>
      <c r="C26" s="2"/>
      <c r="D26" s="2"/>
      <c r="E26" s="11"/>
      <c r="F26" s="11"/>
      <c r="G26" s="9">
        <f t="shared" si="1"/>
        <v>452500</v>
      </c>
    </row>
    <row r="27" spans="1:7">
      <c r="A27">
        <v>22</v>
      </c>
      <c r="B27" s="13"/>
      <c r="C27" s="2"/>
      <c r="D27" s="2"/>
      <c r="E27" s="11"/>
      <c r="F27" s="11"/>
      <c r="G27" s="9">
        <f t="shared" si="1"/>
        <v>452500</v>
      </c>
    </row>
    <row r="28" spans="1:7">
      <c r="A28">
        <v>23</v>
      </c>
      <c r="B28" s="13"/>
      <c r="C28" s="2"/>
      <c r="D28" s="2"/>
      <c r="E28" s="11"/>
      <c r="F28" s="11"/>
      <c r="G28" s="9">
        <f t="shared" si="1"/>
        <v>452500</v>
      </c>
    </row>
    <row r="29" spans="1:7">
      <c r="A29">
        <v>24</v>
      </c>
      <c r="B29" s="13"/>
      <c r="C29" s="2"/>
      <c r="D29" s="2"/>
      <c r="E29" s="11"/>
      <c r="F29" s="11"/>
      <c r="G29" s="9">
        <f t="shared" si="1"/>
        <v>452500</v>
      </c>
    </row>
    <row r="30" spans="1:7">
      <c r="A30">
        <v>25</v>
      </c>
      <c r="B30" s="13"/>
      <c r="C30" s="2"/>
      <c r="D30" s="2"/>
      <c r="E30" s="11"/>
      <c r="F30" s="11"/>
      <c r="G30" s="9">
        <f t="shared" si="1"/>
        <v>452500</v>
      </c>
    </row>
    <row r="31" spans="1:7">
      <c r="A31">
        <v>26</v>
      </c>
      <c r="B31" s="13"/>
      <c r="C31" s="2"/>
      <c r="D31" s="2"/>
      <c r="E31" s="11"/>
      <c r="F31" s="11"/>
      <c r="G31" s="9">
        <f t="shared" si="1"/>
        <v>452500</v>
      </c>
    </row>
    <row r="32" spans="1:7">
      <c r="A32">
        <v>27</v>
      </c>
      <c r="B32" s="13"/>
      <c r="C32" s="2"/>
      <c r="D32" s="2"/>
      <c r="E32" s="11"/>
      <c r="F32" s="11"/>
      <c r="G32" s="9">
        <f t="shared" si="1"/>
        <v>452500</v>
      </c>
    </row>
    <row r="33" spans="1:7">
      <c r="A33">
        <v>28</v>
      </c>
      <c r="B33" s="13"/>
      <c r="C33" s="2"/>
      <c r="D33" s="2"/>
      <c r="E33" s="11"/>
      <c r="F33" s="11"/>
      <c r="G33" s="9">
        <f t="shared" si="1"/>
        <v>452500</v>
      </c>
    </row>
    <row r="34" spans="1:7">
      <c r="A34">
        <v>29</v>
      </c>
      <c r="B34" s="13"/>
      <c r="C34" s="2"/>
      <c r="D34" s="2"/>
      <c r="E34" s="11"/>
      <c r="F34" s="11"/>
      <c r="G34" s="9">
        <f t="shared" si="1"/>
        <v>452500</v>
      </c>
    </row>
    <row r="35" spans="1:7">
      <c r="A35">
        <v>30</v>
      </c>
      <c r="B35" s="13"/>
      <c r="C35" s="2"/>
      <c r="D35" s="2"/>
      <c r="E35" s="11"/>
      <c r="F35" s="11"/>
      <c r="G35" s="9">
        <f t="shared" si="1"/>
        <v>452500</v>
      </c>
    </row>
    <row r="36" spans="1:7">
      <c r="A36">
        <v>31</v>
      </c>
      <c r="B36" s="13"/>
      <c r="C36" s="2"/>
      <c r="D36" s="2"/>
      <c r="E36" s="11"/>
      <c r="F36" s="11"/>
      <c r="G36" s="9">
        <f t="shared" si="1"/>
        <v>452500</v>
      </c>
    </row>
    <row r="37" spans="1:7">
      <c r="A37">
        <v>32</v>
      </c>
      <c r="B37" s="13"/>
      <c r="C37" s="2"/>
      <c r="D37" s="2"/>
      <c r="E37" s="11"/>
      <c r="F37" s="11"/>
      <c r="G37" s="9">
        <f t="shared" si="1"/>
        <v>452500</v>
      </c>
    </row>
    <row r="38" spans="1:7">
      <c r="A38">
        <v>33</v>
      </c>
      <c r="B38" s="13"/>
      <c r="C38" s="2"/>
      <c r="D38" s="2"/>
      <c r="E38" s="11"/>
      <c r="F38" s="11"/>
      <c r="G38" s="9">
        <f t="shared" si="1"/>
        <v>452500</v>
      </c>
    </row>
    <row r="39" spans="1:7">
      <c r="A39">
        <v>34</v>
      </c>
      <c r="B39" s="13"/>
      <c r="C39" s="2"/>
      <c r="D39" s="2"/>
      <c r="E39" s="11"/>
      <c r="F39" s="11"/>
      <c r="G39" s="9">
        <f t="shared" si="1"/>
        <v>452500</v>
      </c>
    </row>
    <row r="40" spans="1:7">
      <c r="A40">
        <v>35</v>
      </c>
      <c r="B40" s="13"/>
      <c r="C40" s="2"/>
      <c r="D40" s="2"/>
      <c r="E40" s="11"/>
      <c r="F40" s="11"/>
      <c r="G40" s="9">
        <f t="shared" si="1"/>
        <v>452500</v>
      </c>
    </row>
    <row r="41" spans="1:7">
      <c r="A41">
        <v>36</v>
      </c>
      <c r="B41" s="13"/>
      <c r="C41" s="2"/>
      <c r="D41" s="2"/>
      <c r="E41" s="11"/>
      <c r="F41" s="11"/>
      <c r="G41" s="9">
        <f t="shared" si="1"/>
        <v>452500</v>
      </c>
    </row>
    <row r="42" spans="1:7">
      <c r="A42">
        <v>37</v>
      </c>
      <c r="B42" s="13"/>
      <c r="C42" s="2"/>
      <c r="D42" s="2"/>
      <c r="E42" s="11"/>
      <c r="F42" s="11"/>
      <c r="G42" s="9">
        <f t="shared" si="1"/>
        <v>452500</v>
      </c>
    </row>
    <row r="43" spans="1:7">
      <c r="A43">
        <v>38</v>
      </c>
      <c r="B43" s="13"/>
      <c r="C43" s="2"/>
      <c r="D43" s="2"/>
      <c r="E43" s="11"/>
      <c r="F43" s="11"/>
      <c r="G43" s="9">
        <f t="shared" si="1"/>
        <v>452500</v>
      </c>
    </row>
    <row r="44" spans="1:7">
      <c r="A44">
        <v>39</v>
      </c>
      <c r="B44" s="13"/>
      <c r="C44" s="2"/>
      <c r="D44" s="2"/>
      <c r="E44" s="11"/>
      <c r="F44" s="11"/>
      <c r="G44" s="9">
        <f t="shared" si="1"/>
        <v>452500</v>
      </c>
    </row>
    <row r="45" spans="1:7">
      <c r="A45">
        <v>40</v>
      </c>
      <c r="B45" s="13"/>
      <c r="C45" s="2"/>
      <c r="D45" s="2"/>
      <c r="E45" s="11"/>
      <c r="F45" s="11"/>
      <c r="G45" s="9">
        <f t="shared" si="1"/>
        <v>452500</v>
      </c>
    </row>
    <row r="46" spans="1:7">
      <c r="A46">
        <v>41</v>
      </c>
      <c r="B46" s="13"/>
      <c r="C46" s="2"/>
      <c r="D46" s="2"/>
      <c r="E46" s="11"/>
      <c r="F46" s="11"/>
      <c r="G46" s="9">
        <f t="shared" si="1"/>
        <v>452500</v>
      </c>
    </row>
    <row r="47" spans="1:7">
      <c r="A47">
        <v>42</v>
      </c>
      <c r="B47" s="13"/>
      <c r="C47" s="2"/>
      <c r="D47" s="2"/>
      <c r="E47" s="11"/>
      <c r="F47" s="11"/>
      <c r="G47" s="9">
        <f t="shared" si="1"/>
        <v>452500</v>
      </c>
    </row>
    <row r="48" spans="1:7">
      <c r="A48">
        <v>43</v>
      </c>
      <c r="B48" s="13"/>
      <c r="C48" s="2"/>
      <c r="D48" s="2"/>
      <c r="E48" s="11"/>
      <c r="F48" s="11"/>
      <c r="G48" s="9">
        <f t="shared" si="1"/>
        <v>452500</v>
      </c>
    </row>
    <row r="49" spans="1:7">
      <c r="A49">
        <v>44</v>
      </c>
      <c r="B49" s="13"/>
      <c r="C49" s="2"/>
      <c r="D49" s="2"/>
      <c r="E49" s="11"/>
      <c r="F49" s="11"/>
      <c r="G49" s="9">
        <f t="shared" si="1"/>
        <v>452500</v>
      </c>
    </row>
    <row r="50" spans="1:7">
      <c r="A50">
        <v>45</v>
      </c>
      <c r="B50" s="13"/>
      <c r="C50" s="2"/>
      <c r="D50" s="2"/>
      <c r="E50" s="11"/>
      <c r="F50" s="11"/>
      <c r="G50" s="9">
        <f t="shared" si="1"/>
        <v>452500</v>
      </c>
    </row>
    <row r="51" spans="1:7">
      <c r="A51">
        <v>46</v>
      </c>
      <c r="B51" s="13"/>
      <c r="C51" s="2"/>
      <c r="D51" s="2"/>
      <c r="E51" s="11"/>
      <c r="F51" s="11"/>
      <c r="G51" s="9">
        <f t="shared" si="1"/>
        <v>452500</v>
      </c>
    </row>
    <row r="52" spans="1:7">
      <c r="A52">
        <v>47</v>
      </c>
      <c r="B52" s="13"/>
      <c r="C52" s="2"/>
      <c r="D52" s="2"/>
      <c r="E52" s="11"/>
      <c r="F52" s="11"/>
      <c r="G52" s="9">
        <f t="shared" si="1"/>
        <v>452500</v>
      </c>
    </row>
    <row r="53" spans="1:7">
      <c r="A53">
        <v>48</v>
      </c>
      <c r="B53" s="13"/>
      <c r="C53" s="2"/>
      <c r="D53" s="2"/>
      <c r="E53" s="11"/>
      <c r="F53" s="11"/>
      <c r="G53" s="9">
        <f t="shared" si="1"/>
        <v>452500</v>
      </c>
    </row>
    <row r="54" spans="1:7">
      <c r="A54">
        <v>49</v>
      </c>
      <c r="B54" s="13"/>
      <c r="C54" s="2"/>
      <c r="D54" s="2"/>
      <c r="E54" s="11"/>
      <c r="F54" s="11"/>
      <c r="G54" s="9">
        <f t="shared" si="1"/>
        <v>452500</v>
      </c>
    </row>
    <row r="55" spans="1:7">
      <c r="A55">
        <v>50</v>
      </c>
      <c r="B55" s="13"/>
      <c r="C55" s="2"/>
      <c r="D55" s="2"/>
      <c r="E55" s="11"/>
      <c r="F55" s="11"/>
      <c r="G55" s="9">
        <f t="shared" si="1"/>
        <v>452500</v>
      </c>
    </row>
    <row r="56" spans="1:7">
      <c r="A56">
        <v>51</v>
      </c>
      <c r="B56" s="13"/>
      <c r="C56" s="2"/>
      <c r="D56" s="2"/>
      <c r="E56" s="11"/>
      <c r="F56" s="11"/>
      <c r="G56" s="9">
        <f t="shared" si="1"/>
        <v>452500</v>
      </c>
    </row>
    <row r="57" spans="1:7">
      <c r="A57">
        <v>52</v>
      </c>
      <c r="B57" s="13"/>
      <c r="C57" s="2"/>
      <c r="D57" s="2"/>
      <c r="E57" s="11"/>
      <c r="F57" s="11"/>
      <c r="G57" s="9">
        <f t="shared" si="1"/>
        <v>452500</v>
      </c>
    </row>
    <row r="58" spans="1:7">
      <c r="A58">
        <v>53</v>
      </c>
      <c r="B58" s="13"/>
      <c r="C58" s="2"/>
      <c r="D58" s="2"/>
      <c r="E58" s="11"/>
      <c r="F58" s="11"/>
      <c r="G58" s="9">
        <f t="shared" si="1"/>
        <v>452500</v>
      </c>
    </row>
    <row r="59" spans="1:7">
      <c r="A59">
        <v>54</v>
      </c>
      <c r="B59" s="13"/>
      <c r="C59" s="2"/>
      <c r="D59" s="2"/>
      <c r="E59" s="11"/>
      <c r="F59" s="11"/>
      <c r="G59" s="9">
        <f t="shared" si="1"/>
        <v>452500</v>
      </c>
    </row>
    <row r="60" spans="1:7">
      <c r="A60">
        <v>55</v>
      </c>
      <c r="B60" s="13"/>
      <c r="C60" s="2"/>
      <c r="D60" s="2"/>
      <c r="E60" s="11"/>
      <c r="F60" s="11"/>
      <c r="G60" s="9">
        <f t="shared" si="1"/>
        <v>452500</v>
      </c>
    </row>
    <row r="61" spans="1:7">
      <c r="A61">
        <v>56</v>
      </c>
      <c r="B61" s="13"/>
      <c r="C61" s="2"/>
      <c r="D61" s="2"/>
      <c r="E61" s="11"/>
      <c r="F61" s="11"/>
      <c r="G61" s="9">
        <f t="shared" si="1"/>
        <v>452500</v>
      </c>
    </row>
    <row r="62" spans="1:7">
      <c r="A62">
        <v>57</v>
      </c>
      <c r="B62" s="13"/>
      <c r="C62" s="2"/>
      <c r="D62" s="2"/>
      <c r="E62" s="11"/>
      <c r="F62" s="11"/>
      <c r="G62" s="9">
        <f t="shared" si="1"/>
        <v>452500</v>
      </c>
    </row>
    <row r="63" spans="1:7">
      <c r="A63">
        <v>58</v>
      </c>
      <c r="B63" s="13"/>
      <c r="C63" s="2"/>
      <c r="D63" s="2"/>
      <c r="E63" s="11"/>
      <c r="F63" s="11"/>
      <c r="G63" s="9">
        <f t="shared" si="1"/>
        <v>452500</v>
      </c>
    </row>
    <row r="64" spans="1:7">
      <c r="A64">
        <v>59</v>
      </c>
      <c r="B64" s="13"/>
      <c r="C64" s="2"/>
      <c r="D64" s="2"/>
      <c r="E64" s="11"/>
      <c r="F64" s="11"/>
      <c r="G64" s="9">
        <f t="shared" si="1"/>
        <v>452500</v>
      </c>
    </row>
    <row r="65" spans="1:7">
      <c r="A65">
        <v>60</v>
      </c>
      <c r="B65" s="13"/>
      <c r="C65" s="2"/>
      <c r="D65" s="2"/>
      <c r="E65" s="11"/>
      <c r="F65" s="11"/>
      <c r="G65" s="9">
        <f t="shared" si="1"/>
        <v>452500</v>
      </c>
    </row>
    <row r="66" spans="1:7">
      <c r="A66">
        <v>61</v>
      </c>
      <c r="B66" s="13"/>
      <c r="C66" s="2"/>
      <c r="D66" s="2"/>
      <c r="E66" s="11"/>
      <c r="F66" s="11"/>
      <c r="G66" s="9">
        <f t="shared" si="1"/>
        <v>452500</v>
      </c>
    </row>
    <row r="67" spans="1:7">
      <c r="A67">
        <v>62</v>
      </c>
      <c r="B67" s="13"/>
      <c r="C67" s="2"/>
      <c r="D67" s="2"/>
      <c r="E67" s="11"/>
      <c r="F67" s="11"/>
      <c r="G67" s="9">
        <f t="shared" si="1"/>
        <v>452500</v>
      </c>
    </row>
    <row r="68" spans="1:7">
      <c r="A68">
        <v>63</v>
      </c>
      <c r="B68" s="13"/>
      <c r="C68" s="2"/>
      <c r="D68" s="2"/>
      <c r="E68" s="11"/>
      <c r="F68" s="11"/>
      <c r="G68" s="9">
        <f t="shared" si="1"/>
        <v>452500</v>
      </c>
    </row>
    <row r="69" spans="1:7">
      <c r="A69">
        <v>64</v>
      </c>
      <c r="B69" s="13"/>
      <c r="C69" s="2"/>
      <c r="D69" s="2"/>
      <c r="E69" s="11"/>
      <c r="F69" s="11"/>
      <c r="G69" s="9">
        <f t="shared" si="1"/>
        <v>452500</v>
      </c>
    </row>
    <row r="70" spans="1:7">
      <c r="A70">
        <v>65</v>
      </c>
      <c r="B70" s="13"/>
      <c r="C70" s="2"/>
      <c r="D70" s="2"/>
      <c r="E70" s="11"/>
      <c r="F70" s="11"/>
      <c r="G70" s="9">
        <f t="shared" si="1"/>
        <v>452500</v>
      </c>
    </row>
    <row r="71" spans="1:7">
      <c r="A71">
        <v>66</v>
      </c>
      <c r="B71" s="13"/>
      <c r="C71" s="2"/>
      <c r="D71" s="2"/>
      <c r="E71" s="11"/>
      <c r="F71" s="11"/>
      <c r="G71" s="9">
        <f t="shared" si="1"/>
        <v>452500</v>
      </c>
    </row>
    <row r="72" spans="1:7">
      <c r="A72">
        <v>67</v>
      </c>
      <c r="B72" s="13"/>
      <c r="C72" s="2"/>
      <c r="D72" s="2"/>
      <c r="E72" s="11"/>
      <c r="F72" s="11"/>
      <c r="G72" s="9">
        <f t="shared" ref="G72:G135" si="2">G71+E72-F72</f>
        <v>452500</v>
      </c>
    </row>
    <row r="73" spans="1:7">
      <c r="A73">
        <v>68</v>
      </c>
      <c r="B73" s="13"/>
      <c r="C73" s="2"/>
      <c r="D73" s="2"/>
      <c r="E73" s="11"/>
      <c r="F73" s="11"/>
      <c r="G73" s="9">
        <f t="shared" si="2"/>
        <v>452500</v>
      </c>
    </row>
    <row r="74" spans="1:7">
      <c r="A74">
        <v>69</v>
      </c>
      <c r="B74" s="13"/>
      <c r="C74" s="2"/>
      <c r="D74" s="2"/>
      <c r="E74" s="11"/>
      <c r="F74" s="11"/>
      <c r="G74" s="9">
        <f t="shared" si="2"/>
        <v>452500</v>
      </c>
    </row>
    <row r="75" spans="1:7">
      <c r="A75">
        <v>70</v>
      </c>
      <c r="B75" s="13"/>
      <c r="C75" s="2"/>
      <c r="D75" s="2"/>
      <c r="E75" s="11"/>
      <c r="F75" s="11"/>
      <c r="G75" s="9">
        <f t="shared" si="2"/>
        <v>452500</v>
      </c>
    </row>
    <row r="76" spans="1:7">
      <c r="A76">
        <v>71</v>
      </c>
      <c r="B76" s="13"/>
      <c r="C76" s="2"/>
      <c r="D76" s="2"/>
      <c r="E76" s="11"/>
      <c r="F76" s="11"/>
      <c r="G76" s="9">
        <f t="shared" si="2"/>
        <v>452500</v>
      </c>
    </row>
    <row r="77" spans="1:7">
      <c r="A77">
        <v>72</v>
      </c>
      <c r="B77" s="13"/>
      <c r="C77" s="2"/>
      <c r="D77" s="2"/>
      <c r="E77" s="11"/>
      <c r="F77" s="11"/>
      <c r="G77" s="9">
        <f t="shared" si="2"/>
        <v>452500</v>
      </c>
    </row>
    <row r="78" spans="1:7">
      <c r="A78">
        <v>73</v>
      </c>
      <c r="B78" s="13"/>
      <c r="C78" s="2"/>
      <c r="D78" s="2"/>
      <c r="E78" s="11"/>
      <c r="F78" s="11"/>
      <c r="G78" s="9">
        <f t="shared" si="2"/>
        <v>452500</v>
      </c>
    </row>
    <row r="79" spans="1:7">
      <c r="A79">
        <v>74</v>
      </c>
      <c r="B79" s="13"/>
      <c r="C79" s="2"/>
      <c r="D79" s="2"/>
      <c r="E79" s="11"/>
      <c r="F79" s="11"/>
      <c r="G79" s="9">
        <f t="shared" si="2"/>
        <v>452500</v>
      </c>
    </row>
    <row r="80" spans="1:7">
      <c r="A80">
        <v>75</v>
      </c>
      <c r="B80" s="13"/>
      <c r="C80" s="2"/>
      <c r="D80" s="2"/>
      <c r="E80" s="11"/>
      <c r="F80" s="11"/>
      <c r="G80" s="9">
        <f t="shared" si="2"/>
        <v>452500</v>
      </c>
    </row>
    <row r="81" spans="1:7">
      <c r="A81">
        <v>76</v>
      </c>
      <c r="B81" s="13"/>
      <c r="C81" s="2"/>
      <c r="D81" s="2"/>
      <c r="E81" s="11"/>
      <c r="F81" s="11"/>
      <c r="G81" s="9">
        <f t="shared" si="2"/>
        <v>452500</v>
      </c>
    </row>
    <row r="82" spans="1:7">
      <c r="A82">
        <v>77</v>
      </c>
      <c r="B82" s="13"/>
      <c r="C82" s="2"/>
      <c r="D82" s="2"/>
      <c r="E82" s="11"/>
      <c r="F82" s="11"/>
      <c r="G82" s="9">
        <f t="shared" si="2"/>
        <v>452500</v>
      </c>
    </row>
    <row r="83" spans="1:7">
      <c r="A83">
        <v>78</v>
      </c>
      <c r="B83" s="13"/>
      <c r="C83" s="2"/>
      <c r="D83" s="2"/>
      <c r="E83" s="11"/>
      <c r="F83" s="11"/>
      <c r="G83" s="9">
        <f t="shared" si="2"/>
        <v>452500</v>
      </c>
    </row>
    <row r="84" spans="1:7">
      <c r="A84">
        <v>79</v>
      </c>
      <c r="B84" s="13"/>
      <c r="C84" s="2"/>
      <c r="D84" s="2"/>
      <c r="E84" s="11"/>
      <c r="F84" s="11"/>
      <c r="G84" s="9">
        <f t="shared" si="2"/>
        <v>452500</v>
      </c>
    </row>
    <row r="85" spans="1:7">
      <c r="A85">
        <v>80</v>
      </c>
      <c r="B85" s="13"/>
      <c r="C85" s="2"/>
      <c r="D85" s="2"/>
      <c r="E85" s="11"/>
      <c r="F85" s="11"/>
      <c r="G85" s="9">
        <f t="shared" si="2"/>
        <v>452500</v>
      </c>
    </row>
    <row r="86" spans="1:7">
      <c r="A86">
        <v>81</v>
      </c>
      <c r="B86" s="13"/>
      <c r="C86" s="2"/>
      <c r="D86" s="2"/>
      <c r="E86" s="11"/>
      <c r="F86" s="11"/>
      <c r="G86" s="9">
        <f t="shared" si="2"/>
        <v>452500</v>
      </c>
    </row>
    <row r="87" spans="1:7">
      <c r="A87">
        <v>82</v>
      </c>
      <c r="B87" s="13"/>
      <c r="C87" s="2"/>
      <c r="D87" s="2"/>
      <c r="E87" s="11"/>
      <c r="F87" s="11"/>
      <c r="G87" s="9">
        <f t="shared" si="2"/>
        <v>452500</v>
      </c>
    </row>
    <row r="88" spans="1:7">
      <c r="A88">
        <v>83</v>
      </c>
      <c r="B88" s="13"/>
      <c r="C88" s="2"/>
      <c r="D88" s="2"/>
      <c r="E88" s="11"/>
      <c r="F88" s="11"/>
      <c r="G88" s="9">
        <f t="shared" si="2"/>
        <v>452500</v>
      </c>
    </row>
    <row r="89" spans="1:7">
      <c r="A89">
        <v>84</v>
      </c>
      <c r="B89" s="13"/>
      <c r="C89" s="2"/>
      <c r="D89" s="2"/>
      <c r="E89" s="11"/>
      <c r="F89" s="11"/>
      <c r="G89" s="9">
        <f t="shared" si="2"/>
        <v>452500</v>
      </c>
    </row>
    <row r="90" spans="1:7">
      <c r="A90">
        <v>85</v>
      </c>
      <c r="B90" s="13"/>
      <c r="C90" s="2"/>
      <c r="D90" s="2"/>
      <c r="E90" s="11"/>
      <c r="F90" s="11"/>
      <c r="G90" s="9">
        <f t="shared" si="2"/>
        <v>452500</v>
      </c>
    </row>
    <row r="91" spans="1:7">
      <c r="A91">
        <v>86</v>
      </c>
      <c r="B91" s="13"/>
      <c r="C91" s="2"/>
      <c r="D91" s="2"/>
      <c r="E91" s="11"/>
      <c r="F91" s="11"/>
      <c r="G91" s="9">
        <f t="shared" si="2"/>
        <v>452500</v>
      </c>
    </row>
    <row r="92" spans="1:7">
      <c r="A92">
        <v>87</v>
      </c>
      <c r="B92" s="13"/>
      <c r="C92" s="2"/>
      <c r="D92" s="2"/>
      <c r="E92" s="11"/>
      <c r="F92" s="11"/>
      <c r="G92" s="9">
        <f t="shared" si="2"/>
        <v>452500</v>
      </c>
    </row>
    <row r="93" spans="1:7">
      <c r="A93">
        <v>88</v>
      </c>
      <c r="B93" s="13"/>
      <c r="C93" s="2"/>
      <c r="D93" s="2"/>
      <c r="E93" s="11"/>
      <c r="F93" s="11"/>
      <c r="G93" s="9">
        <f t="shared" si="2"/>
        <v>452500</v>
      </c>
    </row>
    <row r="94" spans="1:7">
      <c r="A94">
        <v>89</v>
      </c>
      <c r="B94" s="13"/>
      <c r="C94" s="2"/>
      <c r="D94" s="2"/>
      <c r="E94" s="11"/>
      <c r="F94" s="11"/>
      <c r="G94" s="9">
        <f t="shared" si="2"/>
        <v>452500</v>
      </c>
    </row>
    <row r="95" spans="1:7">
      <c r="A95">
        <v>90</v>
      </c>
      <c r="B95" s="13"/>
      <c r="C95" s="2"/>
      <c r="D95" s="2"/>
      <c r="E95" s="11"/>
      <c r="F95" s="11"/>
      <c r="G95" s="9">
        <f t="shared" si="2"/>
        <v>452500</v>
      </c>
    </row>
    <row r="96" spans="1:7">
      <c r="A96">
        <v>91</v>
      </c>
      <c r="B96" s="13"/>
      <c r="C96" s="2"/>
      <c r="D96" s="2"/>
      <c r="E96" s="11"/>
      <c r="F96" s="11"/>
      <c r="G96" s="9">
        <f t="shared" si="2"/>
        <v>452500</v>
      </c>
    </row>
    <row r="97" spans="1:7">
      <c r="A97">
        <v>92</v>
      </c>
      <c r="B97" s="13"/>
      <c r="C97" s="2"/>
      <c r="D97" s="2"/>
      <c r="E97" s="11"/>
      <c r="F97" s="11"/>
      <c r="G97" s="9">
        <f t="shared" si="2"/>
        <v>452500</v>
      </c>
    </row>
    <row r="98" spans="1:7">
      <c r="A98">
        <v>93</v>
      </c>
      <c r="B98" s="13"/>
      <c r="C98" s="2"/>
      <c r="D98" s="2"/>
      <c r="E98" s="11"/>
      <c r="F98" s="11"/>
      <c r="G98" s="9">
        <f t="shared" si="2"/>
        <v>452500</v>
      </c>
    </row>
    <row r="99" spans="1:7">
      <c r="A99">
        <v>94</v>
      </c>
      <c r="B99" s="13"/>
      <c r="C99" s="2"/>
      <c r="D99" s="2"/>
      <c r="E99" s="11"/>
      <c r="F99" s="11"/>
      <c r="G99" s="9">
        <f t="shared" si="2"/>
        <v>452500</v>
      </c>
    </row>
    <row r="100" spans="1:7">
      <c r="A100">
        <v>95</v>
      </c>
      <c r="B100" s="13"/>
      <c r="C100" s="2"/>
      <c r="D100" s="2"/>
      <c r="E100" s="11"/>
      <c r="F100" s="11"/>
      <c r="G100" s="9">
        <f t="shared" si="2"/>
        <v>452500</v>
      </c>
    </row>
    <row r="101" spans="1:7">
      <c r="A101">
        <v>96</v>
      </c>
      <c r="B101" s="13"/>
      <c r="C101" s="2"/>
      <c r="D101" s="2"/>
      <c r="E101" s="11"/>
      <c r="F101" s="11"/>
      <c r="G101" s="9">
        <f t="shared" si="2"/>
        <v>452500</v>
      </c>
    </row>
    <row r="102" spans="1:7">
      <c r="A102">
        <v>97</v>
      </c>
      <c r="B102" s="13"/>
      <c r="C102" s="2"/>
      <c r="D102" s="2"/>
      <c r="E102" s="11"/>
      <c r="F102" s="11"/>
      <c r="G102" s="9">
        <f t="shared" si="2"/>
        <v>452500</v>
      </c>
    </row>
    <row r="103" spans="1:7">
      <c r="A103">
        <v>98</v>
      </c>
      <c r="B103" s="13"/>
      <c r="C103" s="2"/>
      <c r="D103" s="2"/>
      <c r="E103" s="11"/>
      <c r="F103" s="11"/>
      <c r="G103" s="9">
        <f t="shared" si="2"/>
        <v>452500</v>
      </c>
    </row>
    <row r="104" spans="1:7">
      <c r="A104">
        <v>99</v>
      </c>
      <c r="B104" s="13"/>
      <c r="C104" s="2"/>
      <c r="D104" s="2"/>
      <c r="E104" s="11"/>
      <c r="F104" s="11"/>
      <c r="G104" s="9">
        <f t="shared" si="2"/>
        <v>452500</v>
      </c>
    </row>
    <row r="105" spans="1:7">
      <c r="A105">
        <v>100</v>
      </c>
      <c r="B105" s="13"/>
      <c r="C105" s="2"/>
      <c r="D105" s="2"/>
      <c r="E105" s="11"/>
      <c r="F105" s="11"/>
      <c r="G105" s="9">
        <f t="shared" si="2"/>
        <v>452500</v>
      </c>
    </row>
    <row r="106" spans="1:7">
      <c r="A106">
        <v>101</v>
      </c>
      <c r="B106" s="13"/>
      <c r="C106" s="2"/>
      <c r="D106" s="2"/>
      <c r="E106" s="11"/>
      <c r="F106" s="11"/>
      <c r="G106" s="9">
        <f t="shared" si="2"/>
        <v>452500</v>
      </c>
    </row>
    <row r="107" spans="1:7">
      <c r="A107">
        <v>102</v>
      </c>
      <c r="B107" s="13"/>
      <c r="C107" s="2"/>
      <c r="D107" s="2"/>
      <c r="E107" s="11"/>
      <c r="F107" s="11"/>
      <c r="G107" s="9">
        <f t="shared" si="2"/>
        <v>452500</v>
      </c>
    </row>
    <row r="108" spans="1:7">
      <c r="A108">
        <v>103</v>
      </c>
      <c r="B108" s="13"/>
      <c r="C108" s="2"/>
      <c r="D108" s="2"/>
      <c r="E108" s="11"/>
      <c r="F108" s="11"/>
      <c r="G108" s="9">
        <f t="shared" si="2"/>
        <v>452500</v>
      </c>
    </row>
    <row r="109" spans="1:7">
      <c r="A109">
        <v>104</v>
      </c>
      <c r="B109" s="13"/>
      <c r="C109" s="2"/>
      <c r="D109" s="2"/>
      <c r="E109" s="11"/>
      <c r="F109" s="11"/>
      <c r="G109" s="9">
        <f t="shared" si="2"/>
        <v>452500</v>
      </c>
    </row>
    <row r="110" spans="1:7">
      <c r="A110">
        <v>105</v>
      </c>
      <c r="B110" s="13"/>
      <c r="C110" s="2"/>
      <c r="D110" s="2"/>
      <c r="E110" s="11"/>
      <c r="F110" s="11"/>
      <c r="G110" s="9">
        <f t="shared" si="2"/>
        <v>452500</v>
      </c>
    </row>
    <row r="111" spans="1:7">
      <c r="A111">
        <v>106</v>
      </c>
      <c r="B111" s="13"/>
      <c r="C111" s="2"/>
      <c r="D111" s="2"/>
      <c r="E111" s="11"/>
      <c r="F111" s="11"/>
      <c r="G111" s="9">
        <f t="shared" si="2"/>
        <v>452500</v>
      </c>
    </row>
    <row r="112" spans="1:7">
      <c r="A112">
        <v>107</v>
      </c>
      <c r="B112" s="13"/>
      <c r="C112" s="2"/>
      <c r="D112" s="2"/>
      <c r="E112" s="11"/>
      <c r="F112" s="11"/>
      <c r="G112" s="9">
        <f t="shared" si="2"/>
        <v>452500</v>
      </c>
    </row>
    <row r="113" spans="1:7">
      <c r="A113">
        <v>108</v>
      </c>
      <c r="B113" s="13"/>
      <c r="C113" s="2"/>
      <c r="D113" s="2"/>
      <c r="E113" s="11"/>
      <c r="F113" s="11"/>
      <c r="G113" s="9">
        <f t="shared" si="2"/>
        <v>452500</v>
      </c>
    </row>
    <row r="114" spans="1:7">
      <c r="A114">
        <v>109</v>
      </c>
      <c r="B114" s="13"/>
      <c r="C114" s="2"/>
      <c r="D114" s="2"/>
      <c r="E114" s="11"/>
      <c r="F114" s="11"/>
      <c r="G114" s="9">
        <f t="shared" si="2"/>
        <v>452500</v>
      </c>
    </row>
    <row r="115" spans="1:7">
      <c r="A115">
        <v>110</v>
      </c>
      <c r="B115" s="13"/>
      <c r="C115" s="2"/>
      <c r="D115" s="2"/>
      <c r="E115" s="11"/>
      <c r="F115" s="11"/>
      <c r="G115" s="9">
        <f t="shared" si="2"/>
        <v>452500</v>
      </c>
    </row>
    <row r="116" spans="1:7">
      <c r="A116">
        <v>111</v>
      </c>
      <c r="B116" s="13"/>
      <c r="C116" s="2"/>
      <c r="D116" s="2"/>
      <c r="E116" s="11"/>
      <c r="F116" s="11"/>
      <c r="G116" s="9">
        <f t="shared" si="2"/>
        <v>452500</v>
      </c>
    </row>
    <row r="117" spans="1:7">
      <c r="A117">
        <v>112</v>
      </c>
      <c r="B117" s="13"/>
      <c r="C117" s="2"/>
      <c r="D117" s="2"/>
      <c r="E117" s="11"/>
      <c r="F117" s="11"/>
      <c r="G117" s="9">
        <f t="shared" si="2"/>
        <v>452500</v>
      </c>
    </row>
    <row r="118" spans="1:7">
      <c r="A118">
        <v>113</v>
      </c>
      <c r="B118" s="13"/>
      <c r="C118" s="2"/>
      <c r="D118" s="2"/>
      <c r="E118" s="11"/>
      <c r="F118" s="11"/>
      <c r="G118" s="9">
        <f t="shared" si="2"/>
        <v>452500</v>
      </c>
    </row>
    <row r="119" spans="1:7">
      <c r="A119">
        <v>114</v>
      </c>
      <c r="B119" s="13"/>
      <c r="C119" s="2"/>
      <c r="D119" s="2"/>
      <c r="E119" s="11"/>
      <c r="F119" s="11"/>
      <c r="G119" s="9">
        <f t="shared" si="2"/>
        <v>452500</v>
      </c>
    </row>
    <row r="120" spans="1:7">
      <c r="A120">
        <v>115</v>
      </c>
      <c r="B120" s="13"/>
      <c r="C120" s="2"/>
      <c r="D120" s="2"/>
      <c r="E120" s="11"/>
      <c r="F120" s="11"/>
      <c r="G120" s="9">
        <f t="shared" si="2"/>
        <v>452500</v>
      </c>
    </row>
    <row r="121" spans="1:7">
      <c r="A121">
        <v>116</v>
      </c>
      <c r="B121" s="13"/>
      <c r="C121" s="2"/>
      <c r="D121" s="2"/>
      <c r="E121" s="11"/>
      <c r="F121" s="11"/>
      <c r="G121" s="9">
        <f t="shared" si="2"/>
        <v>452500</v>
      </c>
    </row>
    <row r="122" spans="1:7">
      <c r="A122">
        <v>117</v>
      </c>
      <c r="B122" s="13"/>
      <c r="C122" s="2"/>
      <c r="D122" s="2"/>
      <c r="E122" s="11"/>
      <c r="F122" s="11"/>
      <c r="G122" s="9">
        <f t="shared" si="2"/>
        <v>452500</v>
      </c>
    </row>
    <row r="123" spans="1:7">
      <c r="A123">
        <v>118</v>
      </c>
      <c r="B123" s="13"/>
      <c r="C123" s="2"/>
      <c r="D123" s="2"/>
      <c r="E123" s="11"/>
      <c r="F123" s="11"/>
      <c r="G123" s="9">
        <f t="shared" si="2"/>
        <v>452500</v>
      </c>
    </row>
    <row r="124" spans="1:7">
      <c r="A124">
        <v>119</v>
      </c>
      <c r="B124" s="13"/>
      <c r="C124" s="2"/>
      <c r="D124" s="2"/>
      <c r="E124" s="11"/>
      <c r="F124" s="11"/>
      <c r="G124" s="9">
        <f t="shared" si="2"/>
        <v>452500</v>
      </c>
    </row>
    <row r="125" spans="1:7">
      <c r="A125">
        <v>120</v>
      </c>
      <c r="B125" s="13"/>
      <c r="C125" s="2"/>
      <c r="D125" s="2"/>
      <c r="E125" s="11"/>
      <c r="F125" s="11"/>
      <c r="G125" s="9">
        <f t="shared" si="2"/>
        <v>452500</v>
      </c>
    </row>
    <row r="126" spans="1:7">
      <c r="A126">
        <v>121</v>
      </c>
      <c r="B126" s="13"/>
      <c r="C126" s="2"/>
      <c r="D126" s="2"/>
      <c r="E126" s="11"/>
      <c r="F126" s="11"/>
      <c r="G126" s="9">
        <f t="shared" si="2"/>
        <v>452500</v>
      </c>
    </row>
    <row r="127" spans="1:7">
      <c r="A127">
        <v>122</v>
      </c>
      <c r="B127" s="13"/>
      <c r="C127" s="2"/>
      <c r="D127" s="2"/>
      <c r="E127" s="11"/>
      <c r="F127" s="11"/>
      <c r="G127" s="9">
        <f t="shared" si="2"/>
        <v>452500</v>
      </c>
    </row>
    <row r="128" spans="1:7">
      <c r="A128">
        <v>123</v>
      </c>
      <c r="B128" s="13"/>
      <c r="C128" s="2"/>
      <c r="D128" s="2"/>
      <c r="E128" s="11"/>
      <c r="F128" s="11"/>
      <c r="G128" s="9">
        <f t="shared" si="2"/>
        <v>452500</v>
      </c>
    </row>
    <row r="129" spans="1:7">
      <c r="A129">
        <v>124</v>
      </c>
      <c r="B129" s="13"/>
      <c r="C129" s="2"/>
      <c r="D129" s="2"/>
      <c r="E129" s="11"/>
      <c r="F129" s="11"/>
      <c r="G129" s="9">
        <f t="shared" si="2"/>
        <v>452500</v>
      </c>
    </row>
    <row r="130" spans="1:7">
      <c r="A130">
        <v>125</v>
      </c>
      <c r="B130" s="13"/>
      <c r="C130" s="2"/>
      <c r="D130" s="2"/>
      <c r="E130" s="11"/>
      <c r="F130" s="11"/>
      <c r="G130" s="9">
        <f t="shared" si="2"/>
        <v>452500</v>
      </c>
    </row>
    <row r="131" spans="1:7">
      <c r="A131">
        <v>126</v>
      </c>
      <c r="B131" s="13"/>
      <c r="C131" s="2"/>
      <c r="D131" s="2"/>
      <c r="E131" s="11"/>
      <c r="F131" s="11"/>
      <c r="G131" s="9">
        <f t="shared" si="2"/>
        <v>452500</v>
      </c>
    </row>
    <row r="132" spans="1:7">
      <c r="A132">
        <v>127</v>
      </c>
      <c r="B132" s="13"/>
      <c r="C132" s="2"/>
      <c r="D132" s="2"/>
      <c r="E132" s="11"/>
      <c r="F132" s="11"/>
      <c r="G132" s="9">
        <f t="shared" si="2"/>
        <v>452500</v>
      </c>
    </row>
    <row r="133" spans="1:7">
      <c r="A133">
        <v>128</v>
      </c>
      <c r="B133" s="13"/>
      <c r="C133" s="2"/>
      <c r="D133" s="2"/>
      <c r="E133" s="11"/>
      <c r="F133" s="11"/>
      <c r="G133" s="9">
        <f t="shared" si="2"/>
        <v>452500</v>
      </c>
    </row>
    <row r="134" spans="1:7">
      <c r="A134">
        <v>129</v>
      </c>
      <c r="B134" s="13"/>
      <c r="C134" s="2"/>
      <c r="D134" s="2"/>
      <c r="E134" s="11"/>
      <c r="F134" s="11"/>
      <c r="G134" s="9">
        <f t="shared" si="2"/>
        <v>452500</v>
      </c>
    </row>
    <row r="135" spans="1:7">
      <c r="A135">
        <v>130</v>
      </c>
      <c r="B135" s="13"/>
      <c r="C135" s="2"/>
      <c r="D135" s="2"/>
      <c r="E135" s="11"/>
      <c r="F135" s="11"/>
      <c r="G135" s="9">
        <f t="shared" si="2"/>
        <v>452500</v>
      </c>
    </row>
    <row r="136" spans="1:7">
      <c r="A136">
        <v>131</v>
      </c>
      <c r="B136" s="13"/>
      <c r="C136" s="2"/>
      <c r="D136" s="2"/>
      <c r="E136" s="11"/>
      <c r="F136" s="11"/>
      <c r="G136" s="9">
        <f t="shared" ref="G136:G199" si="3">G135+E136-F136</f>
        <v>452500</v>
      </c>
    </row>
    <row r="137" spans="1:7">
      <c r="A137">
        <v>132</v>
      </c>
      <c r="B137" s="13"/>
      <c r="C137" s="2"/>
      <c r="D137" s="2"/>
      <c r="E137" s="11"/>
      <c r="F137" s="11"/>
      <c r="G137" s="9">
        <f t="shared" si="3"/>
        <v>452500</v>
      </c>
    </row>
    <row r="138" spans="1:7">
      <c r="A138">
        <v>133</v>
      </c>
      <c r="B138" s="13"/>
      <c r="C138" s="2"/>
      <c r="D138" s="2"/>
      <c r="E138" s="11"/>
      <c r="F138" s="11"/>
      <c r="G138" s="9">
        <f t="shared" si="3"/>
        <v>452500</v>
      </c>
    </row>
    <row r="139" spans="1:7">
      <c r="A139">
        <v>134</v>
      </c>
      <c r="B139" s="13"/>
      <c r="C139" s="2"/>
      <c r="D139" s="2"/>
      <c r="E139" s="11"/>
      <c r="F139" s="11"/>
      <c r="G139" s="9">
        <f t="shared" si="3"/>
        <v>452500</v>
      </c>
    </row>
    <row r="140" spans="1:7">
      <c r="A140">
        <v>135</v>
      </c>
      <c r="B140" s="13"/>
      <c r="C140" s="2"/>
      <c r="D140" s="2"/>
      <c r="E140" s="11"/>
      <c r="F140" s="11"/>
      <c r="G140" s="9">
        <f t="shared" si="3"/>
        <v>452500</v>
      </c>
    </row>
    <row r="141" spans="1:7">
      <c r="A141">
        <v>136</v>
      </c>
      <c r="B141" s="13"/>
      <c r="C141" s="2"/>
      <c r="D141" s="2"/>
      <c r="E141" s="11"/>
      <c r="F141" s="11"/>
      <c r="G141" s="9">
        <f t="shared" si="3"/>
        <v>452500</v>
      </c>
    </row>
    <row r="142" spans="1:7">
      <c r="A142">
        <v>137</v>
      </c>
      <c r="B142" s="13"/>
      <c r="C142" s="2"/>
      <c r="D142" s="2"/>
      <c r="E142" s="11"/>
      <c r="F142" s="11"/>
      <c r="G142" s="9">
        <f t="shared" si="3"/>
        <v>452500</v>
      </c>
    </row>
    <row r="143" spans="1:7">
      <c r="A143">
        <v>138</v>
      </c>
      <c r="B143" s="13"/>
      <c r="C143" s="2"/>
      <c r="D143" s="2"/>
      <c r="E143" s="11"/>
      <c r="F143" s="11"/>
      <c r="G143" s="9">
        <f t="shared" si="3"/>
        <v>452500</v>
      </c>
    </row>
    <row r="144" spans="1:7">
      <c r="A144">
        <v>139</v>
      </c>
      <c r="B144" s="13"/>
      <c r="C144" s="2"/>
      <c r="D144" s="2"/>
      <c r="E144" s="11"/>
      <c r="F144" s="11"/>
      <c r="G144" s="9">
        <f t="shared" si="3"/>
        <v>452500</v>
      </c>
    </row>
    <row r="145" spans="1:7">
      <c r="A145">
        <v>140</v>
      </c>
      <c r="B145" s="13"/>
      <c r="C145" s="2"/>
      <c r="D145" s="2"/>
      <c r="E145" s="11"/>
      <c r="F145" s="11"/>
      <c r="G145" s="9">
        <f t="shared" si="3"/>
        <v>452500</v>
      </c>
    </row>
    <row r="146" spans="1:7">
      <c r="A146">
        <v>141</v>
      </c>
      <c r="B146" s="13"/>
      <c r="C146" s="2"/>
      <c r="D146" s="2"/>
      <c r="E146" s="11"/>
      <c r="F146" s="11"/>
      <c r="G146" s="9">
        <f t="shared" si="3"/>
        <v>452500</v>
      </c>
    </row>
    <row r="147" spans="1:7">
      <c r="A147">
        <v>142</v>
      </c>
      <c r="B147" s="13"/>
      <c r="C147" s="2"/>
      <c r="D147" s="2"/>
      <c r="E147" s="11"/>
      <c r="F147" s="11"/>
      <c r="G147" s="9">
        <f t="shared" si="3"/>
        <v>452500</v>
      </c>
    </row>
    <row r="148" spans="1:7">
      <c r="A148">
        <v>143</v>
      </c>
      <c r="B148" s="13"/>
      <c r="C148" s="2"/>
      <c r="D148" s="2"/>
      <c r="E148" s="11"/>
      <c r="F148" s="11"/>
      <c r="G148" s="9">
        <f t="shared" si="3"/>
        <v>452500</v>
      </c>
    </row>
    <row r="149" spans="1:7">
      <c r="A149">
        <v>144</v>
      </c>
      <c r="B149" s="13"/>
      <c r="C149" s="2"/>
      <c r="D149" s="2"/>
      <c r="E149" s="11"/>
      <c r="F149" s="11"/>
      <c r="G149" s="9">
        <f t="shared" si="3"/>
        <v>452500</v>
      </c>
    </row>
    <row r="150" spans="1:7">
      <c r="A150">
        <v>145</v>
      </c>
      <c r="B150" s="13"/>
      <c r="C150" s="2"/>
      <c r="D150" s="2"/>
      <c r="E150" s="11"/>
      <c r="F150" s="11"/>
      <c r="G150" s="9">
        <f t="shared" si="3"/>
        <v>452500</v>
      </c>
    </row>
    <row r="151" spans="1:7">
      <c r="A151">
        <v>146</v>
      </c>
      <c r="B151" s="13"/>
      <c r="C151" s="2"/>
      <c r="D151" s="2"/>
      <c r="E151" s="11"/>
      <c r="F151" s="11"/>
      <c r="G151" s="9">
        <f t="shared" si="3"/>
        <v>452500</v>
      </c>
    </row>
    <row r="152" spans="1:7">
      <c r="A152">
        <v>147</v>
      </c>
      <c r="B152" s="13"/>
      <c r="C152" s="2"/>
      <c r="D152" s="2"/>
      <c r="E152" s="11"/>
      <c r="F152" s="11"/>
      <c r="G152" s="9">
        <f t="shared" si="3"/>
        <v>452500</v>
      </c>
    </row>
    <row r="153" spans="1:7">
      <c r="A153">
        <v>148</v>
      </c>
      <c r="B153" s="13"/>
      <c r="C153" s="2"/>
      <c r="D153" s="2"/>
      <c r="E153" s="11"/>
      <c r="F153" s="11"/>
      <c r="G153" s="9">
        <f t="shared" si="3"/>
        <v>452500</v>
      </c>
    </row>
    <row r="154" spans="1:7">
      <c r="A154">
        <v>149</v>
      </c>
      <c r="B154" s="13"/>
      <c r="C154" s="2"/>
      <c r="D154" s="2"/>
      <c r="E154" s="11"/>
      <c r="F154" s="11"/>
      <c r="G154" s="9">
        <f t="shared" si="3"/>
        <v>452500</v>
      </c>
    </row>
    <row r="155" spans="1:7">
      <c r="A155">
        <v>150</v>
      </c>
      <c r="B155" s="13"/>
      <c r="C155" s="2"/>
      <c r="D155" s="2"/>
      <c r="E155" s="11"/>
      <c r="F155" s="11"/>
      <c r="G155" s="9">
        <f t="shared" si="3"/>
        <v>452500</v>
      </c>
    </row>
    <row r="156" spans="1:7">
      <c r="A156">
        <v>151</v>
      </c>
      <c r="B156" s="13"/>
      <c r="C156" s="2"/>
      <c r="D156" s="2"/>
      <c r="E156" s="11"/>
      <c r="F156" s="11"/>
      <c r="G156" s="9">
        <f t="shared" si="3"/>
        <v>452500</v>
      </c>
    </row>
    <row r="157" spans="1:7">
      <c r="A157">
        <v>152</v>
      </c>
      <c r="B157" s="13"/>
      <c r="C157" s="2"/>
      <c r="D157" s="2"/>
      <c r="E157" s="11"/>
      <c r="F157" s="11"/>
      <c r="G157" s="9">
        <f t="shared" si="3"/>
        <v>452500</v>
      </c>
    </row>
    <row r="158" spans="1:7">
      <c r="A158">
        <v>153</v>
      </c>
      <c r="B158" s="13"/>
      <c r="C158" s="2"/>
      <c r="D158" s="2"/>
      <c r="E158" s="11"/>
      <c r="F158" s="11"/>
      <c r="G158" s="9">
        <f t="shared" si="3"/>
        <v>452500</v>
      </c>
    </row>
    <row r="159" spans="1:7">
      <c r="A159">
        <v>154</v>
      </c>
      <c r="B159" s="13"/>
      <c r="C159" s="2"/>
      <c r="D159" s="2"/>
      <c r="E159" s="11"/>
      <c r="F159" s="11"/>
      <c r="G159" s="9">
        <f t="shared" si="3"/>
        <v>452500</v>
      </c>
    </row>
    <row r="160" spans="1:7">
      <c r="A160">
        <v>155</v>
      </c>
      <c r="B160" s="13"/>
      <c r="C160" s="2"/>
      <c r="D160" s="2"/>
      <c r="E160" s="11"/>
      <c r="F160" s="11"/>
      <c r="G160" s="9">
        <f t="shared" si="3"/>
        <v>452500</v>
      </c>
    </row>
    <row r="161" spans="1:7">
      <c r="A161">
        <v>156</v>
      </c>
      <c r="B161" s="13"/>
      <c r="C161" s="2"/>
      <c r="D161" s="2"/>
      <c r="E161" s="11"/>
      <c r="F161" s="11"/>
      <c r="G161" s="9">
        <f t="shared" si="3"/>
        <v>452500</v>
      </c>
    </row>
    <row r="162" spans="1:7">
      <c r="A162">
        <v>157</v>
      </c>
      <c r="B162" s="13"/>
      <c r="C162" s="2"/>
      <c r="D162" s="2"/>
      <c r="E162" s="11"/>
      <c r="F162" s="11"/>
      <c r="G162" s="9">
        <f t="shared" si="3"/>
        <v>452500</v>
      </c>
    </row>
    <row r="163" spans="1:7">
      <c r="A163">
        <v>158</v>
      </c>
      <c r="B163" s="13"/>
      <c r="C163" s="2"/>
      <c r="D163" s="2"/>
      <c r="E163" s="11"/>
      <c r="F163" s="11"/>
      <c r="G163" s="9">
        <f t="shared" si="3"/>
        <v>452500</v>
      </c>
    </row>
    <row r="164" spans="1:7">
      <c r="A164">
        <v>159</v>
      </c>
      <c r="B164" s="13"/>
      <c r="C164" s="2"/>
      <c r="D164" s="2"/>
      <c r="E164" s="11"/>
      <c r="F164" s="11"/>
      <c r="G164" s="9">
        <f t="shared" si="3"/>
        <v>452500</v>
      </c>
    </row>
    <row r="165" spans="1:7">
      <c r="A165">
        <v>160</v>
      </c>
      <c r="B165" s="13"/>
      <c r="C165" s="2"/>
      <c r="D165" s="2"/>
      <c r="E165" s="11"/>
      <c r="F165" s="11"/>
      <c r="G165" s="9">
        <f t="shared" si="3"/>
        <v>452500</v>
      </c>
    </row>
    <row r="166" spans="1:7">
      <c r="A166">
        <v>161</v>
      </c>
      <c r="B166" s="13"/>
      <c r="C166" s="2"/>
      <c r="D166" s="2"/>
      <c r="E166" s="11"/>
      <c r="F166" s="11"/>
      <c r="G166" s="9">
        <f t="shared" si="3"/>
        <v>452500</v>
      </c>
    </row>
    <row r="167" spans="1:7">
      <c r="A167">
        <v>162</v>
      </c>
      <c r="B167" s="13"/>
      <c r="C167" s="2"/>
      <c r="D167" s="2"/>
      <c r="E167" s="11"/>
      <c r="F167" s="11"/>
      <c r="G167" s="9">
        <f t="shared" si="3"/>
        <v>452500</v>
      </c>
    </row>
    <row r="168" spans="1:7">
      <c r="A168">
        <v>163</v>
      </c>
      <c r="B168" s="13"/>
      <c r="C168" s="2"/>
      <c r="D168" s="2"/>
      <c r="E168" s="11"/>
      <c r="F168" s="11"/>
      <c r="G168" s="9">
        <f t="shared" si="3"/>
        <v>452500</v>
      </c>
    </row>
    <row r="169" spans="1:7">
      <c r="A169">
        <v>164</v>
      </c>
      <c r="B169" s="13"/>
      <c r="C169" s="2"/>
      <c r="D169" s="2"/>
      <c r="E169" s="11"/>
      <c r="F169" s="11"/>
      <c r="G169" s="9">
        <f t="shared" si="3"/>
        <v>452500</v>
      </c>
    </row>
    <row r="170" spans="1:7">
      <c r="A170">
        <v>165</v>
      </c>
      <c r="B170" s="13"/>
      <c r="C170" s="2"/>
      <c r="D170" s="2"/>
      <c r="E170" s="11"/>
      <c r="F170" s="11"/>
      <c r="G170" s="9">
        <f t="shared" si="3"/>
        <v>452500</v>
      </c>
    </row>
    <row r="171" spans="1:7">
      <c r="A171">
        <v>166</v>
      </c>
      <c r="B171" s="13"/>
      <c r="C171" s="2"/>
      <c r="D171" s="2"/>
      <c r="E171" s="11"/>
      <c r="F171" s="11"/>
      <c r="G171" s="9">
        <f t="shared" si="3"/>
        <v>452500</v>
      </c>
    </row>
    <row r="172" spans="1:7">
      <c r="A172">
        <v>167</v>
      </c>
      <c r="B172" s="13"/>
      <c r="C172" s="2"/>
      <c r="D172" s="2"/>
      <c r="E172" s="11"/>
      <c r="F172" s="11"/>
      <c r="G172" s="9">
        <f t="shared" si="3"/>
        <v>452500</v>
      </c>
    </row>
    <row r="173" spans="1:7">
      <c r="A173">
        <v>168</v>
      </c>
      <c r="B173" s="13"/>
      <c r="C173" s="2"/>
      <c r="D173" s="2"/>
      <c r="E173" s="11"/>
      <c r="F173" s="11"/>
      <c r="G173" s="9">
        <f t="shared" si="3"/>
        <v>452500</v>
      </c>
    </row>
    <row r="174" spans="1:7">
      <c r="A174">
        <v>169</v>
      </c>
      <c r="B174" s="13"/>
      <c r="C174" s="2"/>
      <c r="D174" s="2"/>
      <c r="E174" s="11"/>
      <c r="F174" s="11"/>
      <c r="G174" s="9">
        <f t="shared" si="3"/>
        <v>452500</v>
      </c>
    </row>
    <row r="175" spans="1:7">
      <c r="A175">
        <v>170</v>
      </c>
      <c r="B175" s="13"/>
      <c r="C175" s="2"/>
      <c r="D175" s="2"/>
      <c r="E175" s="11"/>
      <c r="F175" s="11"/>
      <c r="G175" s="9">
        <f t="shared" si="3"/>
        <v>452500</v>
      </c>
    </row>
    <row r="176" spans="1:7">
      <c r="A176">
        <v>171</v>
      </c>
      <c r="B176" s="13"/>
      <c r="C176" s="2"/>
      <c r="D176" s="2"/>
      <c r="E176" s="11"/>
      <c r="F176" s="11"/>
      <c r="G176" s="9">
        <f t="shared" si="3"/>
        <v>452500</v>
      </c>
    </row>
    <row r="177" spans="1:7">
      <c r="A177">
        <v>172</v>
      </c>
      <c r="B177" s="13"/>
      <c r="C177" s="2"/>
      <c r="D177" s="2"/>
      <c r="E177" s="11"/>
      <c r="F177" s="11"/>
      <c r="G177" s="9">
        <f t="shared" si="3"/>
        <v>452500</v>
      </c>
    </row>
    <row r="178" spans="1:7">
      <c r="A178">
        <v>173</v>
      </c>
      <c r="B178" s="13"/>
      <c r="C178" s="2"/>
      <c r="D178" s="2"/>
      <c r="E178" s="11"/>
      <c r="F178" s="11"/>
      <c r="G178" s="9">
        <f t="shared" si="3"/>
        <v>452500</v>
      </c>
    </row>
    <row r="179" spans="1:7">
      <c r="A179">
        <v>174</v>
      </c>
      <c r="B179" s="13"/>
      <c r="C179" s="2"/>
      <c r="D179" s="2"/>
      <c r="E179" s="11"/>
      <c r="F179" s="11"/>
      <c r="G179" s="9">
        <f t="shared" si="3"/>
        <v>452500</v>
      </c>
    </row>
    <row r="180" spans="1:7">
      <c r="A180">
        <v>175</v>
      </c>
      <c r="B180" s="13"/>
      <c r="C180" s="2"/>
      <c r="D180" s="2"/>
      <c r="E180" s="11"/>
      <c r="F180" s="11"/>
      <c r="G180" s="9">
        <f t="shared" si="3"/>
        <v>452500</v>
      </c>
    </row>
    <row r="181" spans="1:7">
      <c r="A181">
        <v>176</v>
      </c>
      <c r="B181" s="13"/>
      <c r="C181" s="2"/>
      <c r="D181" s="2"/>
      <c r="E181" s="11"/>
      <c r="F181" s="11"/>
      <c r="G181" s="9">
        <f t="shared" si="3"/>
        <v>452500</v>
      </c>
    </row>
    <row r="182" spans="1:7">
      <c r="A182">
        <v>177</v>
      </c>
      <c r="B182" s="13"/>
      <c r="C182" s="2"/>
      <c r="D182" s="2"/>
      <c r="E182" s="11"/>
      <c r="F182" s="11"/>
      <c r="G182" s="9">
        <f t="shared" si="3"/>
        <v>452500</v>
      </c>
    </row>
    <row r="183" spans="1:7">
      <c r="A183">
        <v>178</v>
      </c>
      <c r="B183" s="13"/>
      <c r="C183" s="2"/>
      <c r="D183" s="2"/>
      <c r="E183" s="11"/>
      <c r="F183" s="11"/>
      <c r="G183" s="9">
        <f t="shared" si="3"/>
        <v>452500</v>
      </c>
    </row>
    <row r="184" spans="1:7">
      <c r="A184">
        <v>179</v>
      </c>
      <c r="B184" s="13"/>
      <c r="C184" s="2"/>
      <c r="D184" s="2"/>
      <c r="E184" s="11"/>
      <c r="F184" s="11"/>
      <c r="G184" s="9">
        <f t="shared" si="3"/>
        <v>452500</v>
      </c>
    </row>
    <row r="185" spans="1:7">
      <c r="A185">
        <v>180</v>
      </c>
      <c r="B185" s="13"/>
      <c r="C185" s="2"/>
      <c r="D185" s="2"/>
      <c r="E185" s="11"/>
      <c r="F185" s="11"/>
      <c r="G185" s="9">
        <f t="shared" si="3"/>
        <v>452500</v>
      </c>
    </row>
    <row r="186" spans="1:7">
      <c r="A186">
        <v>181</v>
      </c>
      <c r="B186" s="13"/>
      <c r="C186" s="2"/>
      <c r="D186" s="2"/>
      <c r="E186" s="11"/>
      <c r="F186" s="11"/>
      <c r="G186" s="9">
        <f t="shared" si="3"/>
        <v>452500</v>
      </c>
    </row>
    <row r="187" spans="1:7">
      <c r="A187">
        <v>182</v>
      </c>
      <c r="B187" s="13"/>
      <c r="C187" s="2"/>
      <c r="D187" s="2"/>
      <c r="E187" s="11"/>
      <c r="F187" s="11"/>
      <c r="G187" s="9">
        <f t="shared" si="3"/>
        <v>452500</v>
      </c>
    </row>
    <row r="188" spans="1:7">
      <c r="A188">
        <v>183</v>
      </c>
      <c r="B188" s="13"/>
      <c r="C188" s="2"/>
      <c r="D188" s="2"/>
      <c r="E188" s="11"/>
      <c r="F188" s="11"/>
      <c r="G188" s="9">
        <f t="shared" si="3"/>
        <v>452500</v>
      </c>
    </row>
    <row r="189" spans="1:7">
      <c r="A189">
        <v>184</v>
      </c>
      <c r="B189" s="13"/>
      <c r="C189" s="2"/>
      <c r="D189" s="2"/>
      <c r="E189" s="11"/>
      <c r="F189" s="11"/>
      <c r="G189" s="9">
        <f t="shared" si="3"/>
        <v>452500</v>
      </c>
    </row>
    <row r="190" spans="1:7">
      <c r="A190">
        <v>185</v>
      </c>
      <c r="B190" s="13"/>
      <c r="C190" s="2"/>
      <c r="D190" s="2"/>
      <c r="E190" s="11"/>
      <c r="F190" s="11"/>
      <c r="G190" s="9">
        <f t="shared" si="3"/>
        <v>452500</v>
      </c>
    </row>
    <row r="191" spans="1:7">
      <c r="A191">
        <v>186</v>
      </c>
      <c r="B191" s="13"/>
      <c r="C191" s="2"/>
      <c r="D191" s="2"/>
      <c r="E191" s="11"/>
      <c r="F191" s="11"/>
      <c r="G191" s="9">
        <f t="shared" si="3"/>
        <v>452500</v>
      </c>
    </row>
    <row r="192" spans="1:7">
      <c r="A192">
        <v>187</v>
      </c>
      <c r="B192" s="13"/>
      <c r="C192" s="2"/>
      <c r="D192" s="2"/>
      <c r="E192" s="11"/>
      <c r="F192" s="11"/>
      <c r="G192" s="9">
        <f t="shared" si="3"/>
        <v>452500</v>
      </c>
    </row>
    <row r="193" spans="1:7">
      <c r="A193">
        <v>188</v>
      </c>
      <c r="B193" s="13"/>
      <c r="C193" s="2"/>
      <c r="D193" s="2"/>
      <c r="E193" s="11"/>
      <c r="F193" s="11"/>
      <c r="G193" s="9">
        <f t="shared" si="3"/>
        <v>452500</v>
      </c>
    </row>
    <row r="194" spans="1:7">
      <c r="A194">
        <v>189</v>
      </c>
      <c r="B194" s="13"/>
      <c r="C194" s="2"/>
      <c r="D194" s="2"/>
      <c r="E194" s="11"/>
      <c r="F194" s="11"/>
      <c r="G194" s="9">
        <f t="shared" si="3"/>
        <v>452500</v>
      </c>
    </row>
    <row r="195" spans="1:7">
      <c r="A195">
        <v>190</v>
      </c>
      <c r="B195" s="13"/>
      <c r="C195" s="2"/>
      <c r="D195" s="2"/>
      <c r="E195" s="11"/>
      <c r="F195" s="11"/>
      <c r="G195" s="9">
        <f t="shared" si="3"/>
        <v>452500</v>
      </c>
    </row>
    <row r="196" spans="1:7">
      <c r="A196">
        <v>191</v>
      </c>
      <c r="B196" s="13"/>
      <c r="C196" s="2"/>
      <c r="D196" s="2"/>
      <c r="E196" s="11"/>
      <c r="F196" s="11"/>
      <c r="G196" s="9">
        <f t="shared" si="3"/>
        <v>452500</v>
      </c>
    </row>
    <row r="197" spans="1:7">
      <c r="A197">
        <v>192</v>
      </c>
      <c r="B197" s="13"/>
      <c r="C197" s="2"/>
      <c r="D197" s="2"/>
      <c r="E197" s="11"/>
      <c r="F197" s="11"/>
      <c r="G197" s="9">
        <f t="shared" si="3"/>
        <v>452500</v>
      </c>
    </row>
    <row r="198" spans="1:7">
      <c r="A198">
        <v>193</v>
      </c>
      <c r="B198" s="13"/>
      <c r="C198" s="2"/>
      <c r="D198" s="2"/>
      <c r="E198" s="11"/>
      <c r="F198" s="11"/>
      <c r="G198" s="9">
        <f t="shared" si="3"/>
        <v>452500</v>
      </c>
    </row>
    <row r="199" spans="1:7">
      <c r="A199">
        <v>194</v>
      </c>
      <c r="B199" s="13"/>
      <c r="C199" s="2"/>
      <c r="D199" s="2"/>
      <c r="E199" s="11"/>
      <c r="F199" s="11"/>
      <c r="G199" s="9">
        <f t="shared" si="3"/>
        <v>452500</v>
      </c>
    </row>
    <row r="200" spans="1:7">
      <c r="A200">
        <v>195</v>
      </c>
      <c r="B200" s="13"/>
      <c r="C200" s="2"/>
      <c r="D200" s="2"/>
      <c r="E200" s="11"/>
      <c r="F200" s="11"/>
      <c r="G200" s="9">
        <f t="shared" ref="G200:G263" si="4">G199+E200-F200</f>
        <v>452500</v>
      </c>
    </row>
    <row r="201" spans="1:7">
      <c r="A201">
        <v>196</v>
      </c>
      <c r="B201" s="13"/>
      <c r="C201" s="2"/>
      <c r="D201" s="2"/>
      <c r="E201" s="11"/>
      <c r="F201" s="11"/>
      <c r="G201" s="9">
        <f t="shared" si="4"/>
        <v>452500</v>
      </c>
    </row>
    <row r="202" spans="1:7">
      <c r="A202">
        <v>197</v>
      </c>
      <c r="B202" s="13"/>
      <c r="C202" s="2"/>
      <c r="D202" s="2"/>
      <c r="E202" s="11"/>
      <c r="F202" s="11"/>
      <c r="G202" s="9">
        <f t="shared" si="4"/>
        <v>452500</v>
      </c>
    </row>
    <row r="203" spans="1:7">
      <c r="A203">
        <v>198</v>
      </c>
      <c r="B203" s="13"/>
      <c r="C203" s="2"/>
      <c r="D203" s="2"/>
      <c r="E203" s="11"/>
      <c r="F203" s="11"/>
      <c r="G203" s="9">
        <f t="shared" si="4"/>
        <v>452500</v>
      </c>
    </row>
    <row r="204" spans="1:7">
      <c r="A204">
        <v>199</v>
      </c>
      <c r="B204" s="13"/>
      <c r="C204" s="2"/>
      <c r="D204" s="2"/>
      <c r="E204" s="11"/>
      <c r="F204" s="11"/>
      <c r="G204" s="9">
        <f t="shared" si="4"/>
        <v>452500</v>
      </c>
    </row>
    <row r="205" spans="1:7">
      <c r="A205">
        <v>200</v>
      </c>
      <c r="B205" s="13"/>
      <c r="C205" s="2"/>
      <c r="D205" s="2"/>
      <c r="E205" s="11"/>
      <c r="F205" s="11"/>
      <c r="G205" s="9">
        <f t="shared" si="4"/>
        <v>452500</v>
      </c>
    </row>
    <row r="206" spans="1:7">
      <c r="A206">
        <v>201</v>
      </c>
      <c r="B206" s="13"/>
      <c r="C206" s="2"/>
      <c r="D206" s="2"/>
      <c r="E206" s="11"/>
      <c r="F206" s="11"/>
      <c r="G206" s="9">
        <f t="shared" si="4"/>
        <v>452500</v>
      </c>
    </row>
    <row r="207" spans="1:7">
      <c r="A207">
        <v>202</v>
      </c>
      <c r="B207" s="13"/>
      <c r="C207" s="2"/>
      <c r="D207" s="2"/>
      <c r="E207" s="11"/>
      <c r="F207" s="11"/>
      <c r="G207" s="9">
        <f t="shared" si="4"/>
        <v>452500</v>
      </c>
    </row>
    <row r="208" spans="1:7">
      <c r="A208">
        <v>203</v>
      </c>
      <c r="B208" s="13"/>
      <c r="C208" s="2"/>
      <c r="D208" s="2"/>
      <c r="E208" s="11"/>
      <c r="F208" s="11"/>
      <c r="G208" s="9">
        <f t="shared" si="4"/>
        <v>452500</v>
      </c>
    </row>
    <row r="209" spans="1:7">
      <c r="A209">
        <v>204</v>
      </c>
      <c r="B209" s="13"/>
      <c r="C209" s="2"/>
      <c r="D209" s="2"/>
      <c r="E209" s="11"/>
      <c r="F209" s="11"/>
      <c r="G209" s="9">
        <f t="shared" si="4"/>
        <v>452500</v>
      </c>
    </row>
    <row r="210" spans="1:7">
      <c r="A210">
        <v>205</v>
      </c>
      <c r="B210" s="13"/>
      <c r="C210" s="2"/>
      <c r="D210" s="2"/>
      <c r="E210" s="11"/>
      <c r="F210" s="11"/>
      <c r="G210" s="9">
        <f t="shared" si="4"/>
        <v>452500</v>
      </c>
    </row>
    <row r="211" spans="1:7">
      <c r="A211">
        <v>206</v>
      </c>
      <c r="B211" s="13"/>
      <c r="C211" s="2"/>
      <c r="D211" s="2"/>
      <c r="E211" s="11"/>
      <c r="F211" s="11"/>
      <c r="G211" s="9">
        <f t="shared" si="4"/>
        <v>452500</v>
      </c>
    </row>
    <row r="212" spans="1:7">
      <c r="A212">
        <v>207</v>
      </c>
      <c r="B212" s="13"/>
      <c r="C212" s="2"/>
      <c r="D212" s="2"/>
      <c r="E212" s="11"/>
      <c r="F212" s="11"/>
      <c r="G212" s="9">
        <f t="shared" si="4"/>
        <v>452500</v>
      </c>
    </row>
    <row r="213" spans="1:7">
      <c r="A213">
        <v>208</v>
      </c>
      <c r="B213" s="13"/>
      <c r="C213" s="2"/>
      <c r="D213" s="2"/>
      <c r="E213" s="11"/>
      <c r="F213" s="11"/>
      <c r="G213" s="9">
        <f t="shared" si="4"/>
        <v>452500</v>
      </c>
    </row>
    <row r="214" spans="1:7">
      <c r="A214">
        <v>209</v>
      </c>
      <c r="B214" s="13"/>
      <c r="C214" s="2"/>
      <c r="D214" s="2"/>
      <c r="E214" s="11"/>
      <c r="F214" s="11"/>
      <c r="G214" s="9">
        <f t="shared" si="4"/>
        <v>452500</v>
      </c>
    </row>
    <row r="215" spans="1:7">
      <c r="A215">
        <v>210</v>
      </c>
      <c r="B215" s="13"/>
      <c r="C215" s="2"/>
      <c r="D215" s="2"/>
      <c r="E215" s="11"/>
      <c r="F215" s="11"/>
      <c r="G215" s="9">
        <f t="shared" si="4"/>
        <v>452500</v>
      </c>
    </row>
    <row r="216" spans="1:7">
      <c r="A216">
        <v>211</v>
      </c>
      <c r="B216" s="13"/>
      <c r="C216" s="2"/>
      <c r="D216" s="2"/>
      <c r="E216" s="11"/>
      <c r="F216" s="11"/>
      <c r="G216" s="9">
        <f t="shared" si="4"/>
        <v>452500</v>
      </c>
    </row>
    <row r="217" spans="1:7">
      <c r="A217">
        <v>212</v>
      </c>
      <c r="B217" s="13"/>
      <c r="C217" s="2"/>
      <c r="D217" s="2"/>
      <c r="E217" s="11"/>
      <c r="F217" s="11"/>
      <c r="G217" s="9">
        <f t="shared" si="4"/>
        <v>452500</v>
      </c>
    </row>
    <row r="218" spans="1:7">
      <c r="A218">
        <v>213</v>
      </c>
      <c r="B218" s="13"/>
      <c r="C218" s="2"/>
      <c r="D218" s="2"/>
      <c r="E218" s="11"/>
      <c r="F218" s="11"/>
      <c r="G218" s="9">
        <f t="shared" si="4"/>
        <v>452500</v>
      </c>
    </row>
    <row r="219" spans="1:7">
      <c r="A219">
        <v>214</v>
      </c>
      <c r="B219" s="13"/>
      <c r="C219" s="2"/>
      <c r="D219" s="2"/>
      <c r="E219" s="11"/>
      <c r="F219" s="11"/>
      <c r="G219" s="9">
        <f t="shared" si="4"/>
        <v>452500</v>
      </c>
    </row>
    <row r="220" spans="1:7">
      <c r="A220">
        <v>215</v>
      </c>
      <c r="B220" s="13"/>
      <c r="C220" s="2"/>
      <c r="D220" s="2"/>
      <c r="E220" s="11"/>
      <c r="F220" s="11"/>
      <c r="G220" s="9">
        <f t="shared" si="4"/>
        <v>452500</v>
      </c>
    </row>
    <row r="221" spans="1:7">
      <c r="A221">
        <v>216</v>
      </c>
      <c r="B221" s="13"/>
      <c r="C221" s="2"/>
      <c r="D221" s="2"/>
      <c r="E221" s="11"/>
      <c r="F221" s="11"/>
      <c r="G221" s="9">
        <f t="shared" si="4"/>
        <v>452500</v>
      </c>
    </row>
    <row r="222" spans="1:7">
      <c r="A222">
        <v>217</v>
      </c>
      <c r="B222" s="13"/>
      <c r="C222" s="2"/>
      <c r="D222" s="2"/>
      <c r="E222" s="11"/>
      <c r="F222" s="11"/>
      <c r="G222" s="9">
        <f t="shared" si="4"/>
        <v>452500</v>
      </c>
    </row>
    <row r="223" spans="1:7">
      <c r="A223">
        <v>218</v>
      </c>
      <c r="B223" s="13"/>
      <c r="C223" s="2"/>
      <c r="D223" s="2"/>
      <c r="E223" s="11"/>
      <c r="F223" s="11"/>
      <c r="G223" s="9">
        <f t="shared" si="4"/>
        <v>452500</v>
      </c>
    </row>
    <row r="224" spans="1:7">
      <c r="A224">
        <v>219</v>
      </c>
      <c r="B224" s="13"/>
      <c r="C224" s="2"/>
      <c r="D224" s="2"/>
      <c r="E224" s="11"/>
      <c r="F224" s="11"/>
      <c r="G224" s="9">
        <f t="shared" si="4"/>
        <v>452500</v>
      </c>
    </row>
    <row r="225" spans="1:7">
      <c r="A225">
        <v>220</v>
      </c>
      <c r="B225" s="13"/>
      <c r="C225" s="2"/>
      <c r="D225" s="2"/>
      <c r="E225" s="11"/>
      <c r="F225" s="11"/>
      <c r="G225" s="9">
        <f t="shared" si="4"/>
        <v>452500</v>
      </c>
    </row>
    <row r="226" spans="1:7">
      <c r="A226">
        <v>221</v>
      </c>
      <c r="B226" s="13"/>
      <c r="C226" s="2"/>
      <c r="D226" s="2"/>
      <c r="E226" s="11"/>
      <c r="F226" s="11"/>
      <c r="G226" s="9">
        <f t="shared" si="4"/>
        <v>452500</v>
      </c>
    </row>
    <row r="227" spans="1:7">
      <c r="A227">
        <v>222</v>
      </c>
      <c r="B227" s="13"/>
      <c r="C227" s="2"/>
      <c r="D227" s="2"/>
      <c r="E227" s="11"/>
      <c r="F227" s="11"/>
      <c r="G227" s="9">
        <f t="shared" si="4"/>
        <v>452500</v>
      </c>
    </row>
    <row r="228" spans="1:7">
      <c r="A228">
        <v>223</v>
      </c>
      <c r="B228" s="13"/>
      <c r="C228" s="2"/>
      <c r="D228" s="2"/>
      <c r="E228" s="11"/>
      <c r="F228" s="11"/>
      <c r="G228" s="9">
        <f t="shared" si="4"/>
        <v>452500</v>
      </c>
    </row>
    <row r="229" spans="1:7">
      <c r="A229">
        <v>224</v>
      </c>
      <c r="B229" s="13"/>
      <c r="C229" s="2"/>
      <c r="D229" s="2"/>
      <c r="E229" s="11"/>
      <c r="F229" s="11"/>
      <c r="G229" s="9">
        <f t="shared" si="4"/>
        <v>452500</v>
      </c>
    </row>
    <row r="230" spans="1:7">
      <c r="A230">
        <v>225</v>
      </c>
      <c r="B230" s="13"/>
      <c r="C230" s="2"/>
      <c r="D230" s="2"/>
      <c r="E230" s="11"/>
      <c r="F230" s="11"/>
      <c r="G230" s="9">
        <f t="shared" si="4"/>
        <v>452500</v>
      </c>
    </row>
    <row r="231" spans="1:7">
      <c r="A231">
        <v>226</v>
      </c>
      <c r="B231" s="13"/>
      <c r="C231" s="2"/>
      <c r="D231" s="2"/>
      <c r="E231" s="11"/>
      <c r="F231" s="11"/>
      <c r="G231" s="9">
        <f t="shared" si="4"/>
        <v>452500</v>
      </c>
    </row>
    <row r="232" spans="1:7">
      <c r="A232">
        <v>227</v>
      </c>
      <c r="B232" s="13"/>
      <c r="C232" s="2"/>
      <c r="D232" s="2"/>
      <c r="E232" s="11"/>
      <c r="F232" s="11"/>
      <c r="G232" s="9">
        <f t="shared" si="4"/>
        <v>452500</v>
      </c>
    </row>
    <row r="233" spans="1:7">
      <c r="A233">
        <v>228</v>
      </c>
      <c r="B233" s="13"/>
      <c r="C233" s="2"/>
      <c r="D233" s="2"/>
      <c r="E233" s="11"/>
      <c r="F233" s="11"/>
      <c r="G233" s="9">
        <f t="shared" si="4"/>
        <v>452500</v>
      </c>
    </row>
    <row r="234" spans="1:7">
      <c r="A234">
        <v>229</v>
      </c>
      <c r="B234" s="13"/>
      <c r="C234" s="2"/>
      <c r="D234" s="2"/>
      <c r="E234" s="11"/>
      <c r="F234" s="11"/>
      <c r="G234" s="9">
        <f t="shared" si="4"/>
        <v>452500</v>
      </c>
    </row>
    <row r="235" spans="1:7">
      <c r="A235">
        <v>230</v>
      </c>
      <c r="B235" s="13"/>
      <c r="C235" s="2"/>
      <c r="D235" s="2"/>
      <c r="E235" s="11"/>
      <c r="F235" s="11"/>
      <c r="G235" s="9">
        <f t="shared" si="4"/>
        <v>452500</v>
      </c>
    </row>
    <row r="236" spans="1:7">
      <c r="A236">
        <v>231</v>
      </c>
      <c r="B236" s="13"/>
      <c r="C236" s="2"/>
      <c r="D236" s="2"/>
      <c r="E236" s="11"/>
      <c r="F236" s="11"/>
      <c r="G236" s="9">
        <f t="shared" si="4"/>
        <v>452500</v>
      </c>
    </row>
    <row r="237" spans="1:7">
      <c r="A237">
        <v>232</v>
      </c>
      <c r="B237" s="13"/>
      <c r="C237" s="2"/>
      <c r="D237" s="2"/>
      <c r="E237" s="11"/>
      <c r="F237" s="11"/>
      <c r="G237" s="9">
        <f t="shared" si="4"/>
        <v>452500</v>
      </c>
    </row>
    <row r="238" spans="1:7">
      <c r="A238">
        <v>233</v>
      </c>
      <c r="B238" s="13"/>
      <c r="C238" s="2"/>
      <c r="D238" s="2"/>
      <c r="E238" s="11"/>
      <c r="F238" s="11"/>
      <c r="G238" s="9">
        <f t="shared" si="4"/>
        <v>452500</v>
      </c>
    </row>
    <row r="239" spans="1:7">
      <c r="A239">
        <v>234</v>
      </c>
      <c r="B239" s="13"/>
      <c r="C239" s="2"/>
      <c r="D239" s="2"/>
      <c r="E239" s="11"/>
      <c r="F239" s="11"/>
      <c r="G239" s="9">
        <f t="shared" si="4"/>
        <v>452500</v>
      </c>
    </row>
    <row r="240" spans="1:7">
      <c r="A240">
        <v>235</v>
      </c>
      <c r="B240" s="13"/>
      <c r="C240" s="2"/>
      <c r="D240" s="2"/>
      <c r="E240" s="11"/>
      <c r="F240" s="11"/>
      <c r="G240" s="9">
        <f t="shared" si="4"/>
        <v>452500</v>
      </c>
    </row>
    <row r="241" spans="1:7">
      <c r="A241">
        <v>236</v>
      </c>
      <c r="B241" s="13"/>
      <c r="C241" s="2"/>
      <c r="D241" s="2"/>
      <c r="E241" s="11"/>
      <c r="F241" s="11"/>
      <c r="G241" s="9">
        <f t="shared" si="4"/>
        <v>452500</v>
      </c>
    </row>
    <row r="242" spans="1:7">
      <c r="A242">
        <v>237</v>
      </c>
      <c r="B242" s="13"/>
      <c r="C242" s="2"/>
      <c r="D242" s="2"/>
      <c r="E242" s="11"/>
      <c r="F242" s="11"/>
      <c r="G242" s="9">
        <f t="shared" si="4"/>
        <v>452500</v>
      </c>
    </row>
    <row r="243" spans="1:7">
      <c r="A243">
        <v>238</v>
      </c>
      <c r="B243" s="13"/>
      <c r="C243" s="2"/>
      <c r="D243" s="2"/>
      <c r="E243" s="11"/>
      <c r="F243" s="11"/>
      <c r="G243" s="9">
        <f t="shared" si="4"/>
        <v>452500</v>
      </c>
    </row>
    <row r="244" spans="1:7">
      <c r="A244">
        <v>239</v>
      </c>
      <c r="B244" s="13"/>
      <c r="C244" s="2"/>
      <c r="D244" s="2"/>
      <c r="E244" s="11"/>
      <c r="F244" s="11"/>
      <c r="G244" s="9">
        <f t="shared" si="4"/>
        <v>452500</v>
      </c>
    </row>
    <row r="245" spans="1:7">
      <c r="A245">
        <v>240</v>
      </c>
      <c r="B245" s="13"/>
      <c r="C245" s="2"/>
      <c r="D245" s="2"/>
      <c r="E245" s="11"/>
      <c r="F245" s="11"/>
      <c r="G245" s="9">
        <f t="shared" si="4"/>
        <v>452500</v>
      </c>
    </row>
    <row r="246" spans="1:7">
      <c r="A246">
        <v>241</v>
      </c>
      <c r="B246" s="13"/>
      <c r="C246" s="2"/>
      <c r="D246" s="2"/>
      <c r="E246" s="11"/>
      <c r="F246" s="11"/>
      <c r="G246" s="9">
        <f t="shared" si="4"/>
        <v>452500</v>
      </c>
    </row>
    <row r="247" spans="1:7">
      <c r="A247">
        <v>242</v>
      </c>
      <c r="B247" s="13"/>
      <c r="C247" s="2"/>
      <c r="D247" s="2"/>
      <c r="E247" s="11"/>
      <c r="F247" s="11"/>
      <c r="G247" s="9">
        <f t="shared" si="4"/>
        <v>452500</v>
      </c>
    </row>
    <row r="248" spans="1:7">
      <c r="A248">
        <v>243</v>
      </c>
      <c r="B248" s="13"/>
      <c r="C248" s="2"/>
      <c r="D248" s="2"/>
      <c r="E248" s="11"/>
      <c r="F248" s="11"/>
      <c r="G248" s="9">
        <f t="shared" si="4"/>
        <v>452500</v>
      </c>
    </row>
    <row r="249" spans="1:7">
      <c r="A249">
        <v>244</v>
      </c>
      <c r="B249" s="13"/>
      <c r="C249" s="2"/>
      <c r="D249" s="2"/>
      <c r="E249" s="11"/>
      <c r="F249" s="11"/>
      <c r="G249" s="9">
        <f t="shared" si="4"/>
        <v>452500</v>
      </c>
    </row>
    <row r="250" spans="1:7">
      <c r="A250">
        <v>245</v>
      </c>
      <c r="B250" s="13"/>
      <c r="C250" s="2"/>
      <c r="D250" s="2"/>
      <c r="E250" s="11"/>
      <c r="F250" s="11"/>
      <c r="G250" s="9">
        <f t="shared" si="4"/>
        <v>452500</v>
      </c>
    </row>
    <row r="251" spans="1:7">
      <c r="A251">
        <v>246</v>
      </c>
      <c r="B251" s="13"/>
      <c r="C251" s="2"/>
      <c r="D251" s="2"/>
      <c r="E251" s="11"/>
      <c r="F251" s="11"/>
      <c r="G251" s="9">
        <f t="shared" si="4"/>
        <v>452500</v>
      </c>
    </row>
    <row r="252" spans="1:7">
      <c r="A252">
        <v>247</v>
      </c>
      <c r="B252" s="13"/>
      <c r="C252" s="2"/>
      <c r="D252" s="2"/>
      <c r="E252" s="11"/>
      <c r="F252" s="11"/>
      <c r="G252" s="9">
        <f t="shared" si="4"/>
        <v>452500</v>
      </c>
    </row>
    <row r="253" spans="1:7">
      <c r="A253">
        <v>248</v>
      </c>
      <c r="B253" s="13"/>
      <c r="C253" s="2"/>
      <c r="D253" s="2"/>
      <c r="E253" s="11"/>
      <c r="F253" s="11"/>
      <c r="G253" s="9">
        <f t="shared" si="4"/>
        <v>452500</v>
      </c>
    </row>
    <row r="254" spans="1:7">
      <c r="A254">
        <v>249</v>
      </c>
      <c r="B254" s="13"/>
      <c r="C254" s="2"/>
      <c r="D254" s="2"/>
      <c r="E254" s="11"/>
      <c r="F254" s="11"/>
      <c r="G254" s="9">
        <f t="shared" si="4"/>
        <v>452500</v>
      </c>
    </row>
    <row r="255" spans="1:7">
      <c r="A255">
        <v>250</v>
      </c>
      <c r="B255" s="13"/>
      <c r="C255" s="2"/>
      <c r="D255" s="2"/>
      <c r="E255" s="11"/>
      <c r="F255" s="11"/>
      <c r="G255" s="9">
        <f t="shared" si="4"/>
        <v>452500</v>
      </c>
    </row>
    <row r="256" spans="1:7">
      <c r="A256">
        <v>251</v>
      </c>
      <c r="B256" s="13"/>
      <c r="C256" s="2"/>
      <c r="D256" s="2"/>
      <c r="E256" s="11"/>
      <c r="F256" s="11"/>
      <c r="G256" s="9">
        <f t="shared" si="4"/>
        <v>452500</v>
      </c>
    </row>
    <row r="257" spans="1:7">
      <c r="A257">
        <v>252</v>
      </c>
      <c r="B257" s="13"/>
      <c r="C257" s="2"/>
      <c r="D257" s="2"/>
      <c r="E257" s="11"/>
      <c r="F257" s="11"/>
      <c r="G257" s="9">
        <f t="shared" si="4"/>
        <v>452500</v>
      </c>
    </row>
    <row r="258" spans="1:7">
      <c r="A258">
        <v>253</v>
      </c>
      <c r="B258" s="13"/>
      <c r="C258" s="2"/>
      <c r="D258" s="2"/>
      <c r="E258" s="11"/>
      <c r="F258" s="11"/>
      <c r="G258" s="9">
        <f t="shared" si="4"/>
        <v>452500</v>
      </c>
    </row>
    <row r="259" spans="1:7">
      <c r="A259">
        <v>254</v>
      </c>
      <c r="B259" s="13"/>
      <c r="C259" s="2"/>
      <c r="D259" s="2"/>
      <c r="E259" s="11"/>
      <c r="F259" s="11"/>
      <c r="G259" s="9">
        <f t="shared" si="4"/>
        <v>452500</v>
      </c>
    </row>
    <row r="260" spans="1:7">
      <c r="A260">
        <v>255</v>
      </c>
      <c r="B260" s="13"/>
      <c r="C260" s="2"/>
      <c r="D260" s="2"/>
      <c r="E260" s="11"/>
      <c r="F260" s="11"/>
      <c r="G260" s="9">
        <f t="shared" si="4"/>
        <v>452500</v>
      </c>
    </row>
    <row r="261" spans="1:7">
      <c r="A261">
        <v>256</v>
      </c>
      <c r="B261" s="13"/>
      <c r="C261" s="2"/>
      <c r="D261" s="2"/>
      <c r="E261" s="11"/>
      <c r="F261" s="11"/>
      <c r="G261" s="9">
        <f t="shared" si="4"/>
        <v>452500</v>
      </c>
    </row>
    <row r="262" spans="1:7">
      <c r="A262">
        <v>257</v>
      </c>
      <c r="B262" s="13"/>
      <c r="C262" s="2"/>
      <c r="D262" s="2"/>
      <c r="E262" s="11"/>
      <c r="F262" s="11"/>
      <c r="G262" s="9">
        <f t="shared" si="4"/>
        <v>452500</v>
      </c>
    </row>
    <row r="263" spans="1:7">
      <c r="A263">
        <v>258</v>
      </c>
      <c r="B263" s="13"/>
      <c r="C263" s="2"/>
      <c r="D263" s="2"/>
      <c r="E263" s="11"/>
      <c r="F263" s="11"/>
      <c r="G263" s="9">
        <f t="shared" si="4"/>
        <v>452500</v>
      </c>
    </row>
    <row r="264" spans="1:7">
      <c r="A264">
        <v>259</v>
      </c>
      <c r="B264" s="13"/>
      <c r="C264" s="2"/>
      <c r="D264" s="2"/>
      <c r="E264" s="11"/>
      <c r="F264" s="11"/>
      <c r="G264" s="9">
        <f t="shared" ref="G264:G327" si="5">G263+E264-F264</f>
        <v>452500</v>
      </c>
    </row>
    <row r="265" spans="1:7">
      <c r="A265">
        <v>260</v>
      </c>
      <c r="B265" s="13"/>
      <c r="C265" s="2"/>
      <c r="D265" s="2"/>
      <c r="E265" s="11"/>
      <c r="F265" s="11"/>
      <c r="G265" s="9">
        <f t="shared" si="5"/>
        <v>452500</v>
      </c>
    </row>
    <row r="266" spans="1:7">
      <c r="A266">
        <v>261</v>
      </c>
      <c r="B266" s="13"/>
      <c r="C266" s="2"/>
      <c r="D266" s="2"/>
      <c r="E266" s="11"/>
      <c r="F266" s="11"/>
      <c r="G266" s="9">
        <f t="shared" si="5"/>
        <v>452500</v>
      </c>
    </row>
    <row r="267" spans="1:7">
      <c r="A267">
        <v>262</v>
      </c>
      <c r="B267" s="13"/>
      <c r="C267" s="2"/>
      <c r="D267" s="2"/>
      <c r="E267" s="11"/>
      <c r="F267" s="11"/>
      <c r="G267" s="9">
        <f t="shared" si="5"/>
        <v>452500</v>
      </c>
    </row>
    <row r="268" spans="1:7">
      <c r="A268">
        <v>263</v>
      </c>
      <c r="B268" s="13"/>
      <c r="C268" s="2"/>
      <c r="D268" s="2"/>
      <c r="E268" s="11"/>
      <c r="F268" s="11"/>
      <c r="G268" s="9">
        <f t="shared" si="5"/>
        <v>452500</v>
      </c>
    </row>
    <row r="269" spans="1:7">
      <c r="A269">
        <v>264</v>
      </c>
      <c r="B269" s="13"/>
      <c r="C269" s="2"/>
      <c r="D269" s="2"/>
      <c r="E269" s="11"/>
      <c r="F269" s="11"/>
      <c r="G269" s="9">
        <f t="shared" si="5"/>
        <v>452500</v>
      </c>
    </row>
    <row r="270" spans="1:7">
      <c r="A270">
        <v>265</v>
      </c>
      <c r="B270" s="13"/>
      <c r="C270" s="2"/>
      <c r="D270" s="2"/>
      <c r="E270" s="11"/>
      <c r="F270" s="11"/>
      <c r="G270" s="9">
        <f t="shared" si="5"/>
        <v>452500</v>
      </c>
    </row>
    <row r="271" spans="1:7">
      <c r="A271">
        <v>266</v>
      </c>
      <c r="B271" s="13"/>
      <c r="C271" s="2"/>
      <c r="D271" s="2"/>
      <c r="E271" s="11"/>
      <c r="F271" s="11"/>
      <c r="G271" s="9">
        <f t="shared" si="5"/>
        <v>452500</v>
      </c>
    </row>
    <row r="272" spans="1:7">
      <c r="A272">
        <v>267</v>
      </c>
      <c r="B272" s="13"/>
      <c r="C272" s="2"/>
      <c r="D272" s="2"/>
      <c r="E272" s="11"/>
      <c r="F272" s="11"/>
      <c r="G272" s="9">
        <f t="shared" si="5"/>
        <v>452500</v>
      </c>
    </row>
    <row r="273" spans="1:7">
      <c r="A273">
        <v>268</v>
      </c>
      <c r="B273" s="13"/>
      <c r="C273" s="2"/>
      <c r="D273" s="2"/>
      <c r="E273" s="11"/>
      <c r="F273" s="11"/>
      <c r="G273" s="9">
        <f t="shared" si="5"/>
        <v>452500</v>
      </c>
    </row>
    <row r="274" spans="1:7">
      <c r="A274">
        <v>269</v>
      </c>
      <c r="B274" s="13"/>
      <c r="C274" s="2"/>
      <c r="D274" s="2"/>
      <c r="E274" s="11"/>
      <c r="F274" s="11"/>
      <c r="G274" s="9">
        <f t="shared" si="5"/>
        <v>452500</v>
      </c>
    </row>
    <row r="275" spans="1:7">
      <c r="A275">
        <v>270</v>
      </c>
      <c r="B275" s="13"/>
      <c r="C275" s="2"/>
      <c r="D275" s="2"/>
      <c r="E275" s="11"/>
      <c r="F275" s="11"/>
      <c r="G275" s="9">
        <f t="shared" si="5"/>
        <v>452500</v>
      </c>
    </row>
    <row r="276" spans="1:7">
      <c r="A276">
        <v>271</v>
      </c>
      <c r="B276" s="13"/>
      <c r="C276" s="2"/>
      <c r="D276" s="2"/>
      <c r="E276" s="11"/>
      <c r="F276" s="11"/>
      <c r="G276" s="9">
        <f t="shared" si="5"/>
        <v>452500</v>
      </c>
    </row>
    <row r="277" spans="1:7">
      <c r="A277">
        <v>272</v>
      </c>
      <c r="B277" s="13"/>
      <c r="C277" s="2"/>
      <c r="D277" s="2"/>
      <c r="E277" s="11"/>
      <c r="F277" s="11"/>
      <c r="G277" s="9">
        <f t="shared" si="5"/>
        <v>452500</v>
      </c>
    </row>
    <row r="278" spans="1:7">
      <c r="A278">
        <v>273</v>
      </c>
      <c r="B278" s="13"/>
      <c r="C278" s="2"/>
      <c r="D278" s="2"/>
      <c r="E278" s="11"/>
      <c r="F278" s="11"/>
      <c r="G278" s="9">
        <f t="shared" si="5"/>
        <v>452500</v>
      </c>
    </row>
    <row r="279" spans="1:7">
      <c r="A279">
        <v>274</v>
      </c>
      <c r="B279" s="13"/>
      <c r="C279" s="2"/>
      <c r="D279" s="2"/>
      <c r="E279" s="11"/>
      <c r="F279" s="11"/>
      <c r="G279" s="9">
        <f t="shared" si="5"/>
        <v>452500</v>
      </c>
    </row>
    <row r="280" spans="1:7">
      <c r="A280">
        <v>275</v>
      </c>
      <c r="B280" s="13"/>
      <c r="C280" s="2"/>
      <c r="D280" s="2"/>
      <c r="E280" s="11"/>
      <c r="F280" s="11"/>
      <c r="G280" s="9">
        <f t="shared" si="5"/>
        <v>452500</v>
      </c>
    </row>
    <row r="281" spans="1:7">
      <c r="A281">
        <v>276</v>
      </c>
      <c r="B281" s="13"/>
      <c r="C281" s="2"/>
      <c r="D281" s="2"/>
      <c r="E281" s="11"/>
      <c r="F281" s="11"/>
      <c r="G281" s="9">
        <f t="shared" si="5"/>
        <v>452500</v>
      </c>
    </row>
    <row r="282" spans="1:7">
      <c r="A282">
        <v>277</v>
      </c>
      <c r="B282" s="13"/>
      <c r="C282" s="2"/>
      <c r="D282" s="2"/>
      <c r="E282" s="11"/>
      <c r="F282" s="11"/>
      <c r="G282" s="9">
        <f t="shared" si="5"/>
        <v>452500</v>
      </c>
    </row>
    <row r="283" spans="1:7">
      <c r="A283">
        <v>278</v>
      </c>
      <c r="B283" s="13"/>
      <c r="C283" s="2"/>
      <c r="D283" s="2"/>
      <c r="E283" s="11"/>
      <c r="F283" s="11"/>
      <c r="G283" s="9">
        <f t="shared" si="5"/>
        <v>452500</v>
      </c>
    </row>
    <row r="284" spans="1:7">
      <c r="A284">
        <v>279</v>
      </c>
      <c r="B284" s="13"/>
      <c r="C284" s="2"/>
      <c r="D284" s="2"/>
      <c r="E284" s="11"/>
      <c r="F284" s="11"/>
      <c r="G284" s="9">
        <f t="shared" si="5"/>
        <v>452500</v>
      </c>
    </row>
    <row r="285" spans="1:7">
      <c r="A285">
        <v>280</v>
      </c>
      <c r="B285" s="13"/>
      <c r="C285" s="2"/>
      <c r="D285" s="2"/>
      <c r="E285" s="11"/>
      <c r="F285" s="11"/>
      <c r="G285" s="9">
        <f t="shared" si="5"/>
        <v>452500</v>
      </c>
    </row>
    <row r="286" spans="1:7">
      <c r="A286">
        <v>281</v>
      </c>
      <c r="B286" s="13"/>
      <c r="C286" s="2"/>
      <c r="D286" s="2"/>
      <c r="E286" s="11"/>
      <c r="F286" s="11"/>
      <c r="G286" s="9">
        <f t="shared" si="5"/>
        <v>452500</v>
      </c>
    </row>
    <row r="287" spans="1:7">
      <c r="A287">
        <v>282</v>
      </c>
      <c r="B287" s="13"/>
      <c r="C287" s="2"/>
      <c r="D287" s="2"/>
      <c r="E287" s="11"/>
      <c r="F287" s="11"/>
      <c r="G287" s="9">
        <f t="shared" si="5"/>
        <v>452500</v>
      </c>
    </row>
    <row r="288" spans="1:7">
      <c r="A288">
        <v>283</v>
      </c>
      <c r="B288" s="13"/>
      <c r="C288" s="2"/>
      <c r="D288" s="2"/>
      <c r="E288" s="11"/>
      <c r="F288" s="11"/>
      <c r="G288" s="9">
        <f t="shared" si="5"/>
        <v>452500</v>
      </c>
    </row>
    <row r="289" spans="1:7">
      <c r="A289">
        <v>284</v>
      </c>
      <c r="B289" s="13"/>
      <c r="C289" s="2"/>
      <c r="D289" s="2"/>
      <c r="E289" s="11"/>
      <c r="F289" s="11"/>
      <c r="G289" s="9">
        <f t="shared" si="5"/>
        <v>452500</v>
      </c>
    </row>
    <row r="290" spans="1:7">
      <c r="A290">
        <v>285</v>
      </c>
      <c r="B290" s="13"/>
      <c r="C290" s="2"/>
      <c r="D290" s="2"/>
      <c r="E290" s="11"/>
      <c r="F290" s="11"/>
      <c r="G290" s="9">
        <f t="shared" si="5"/>
        <v>452500</v>
      </c>
    </row>
    <row r="291" spans="1:7">
      <c r="A291">
        <v>286</v>
      </c>
      <c r="B291" s="13"/>
      <c r="C291" s="2"/>
      <c r="D291" s="2"/>
      <c r="E291" s="11"/>
      <c r="F291" s="11"/>
      <c r="G291" s="9">
        <f t="shared" si="5"/>
        <v>452500</v>
      </c>
    </row>
    <row r="292" spans="1:7">
      <c r="A292">
        <v>287</v>
      </c>
      <c r="B292" s="13"/>
      <c r="C292" s="2"/>
      <c r="D292" s="2"/>
      <c r="E292" s="11"/>
      <c r="F292" s="11"/>
      <c r="G292" s="9">
        <f t="shared" si="5"/>
        <v>452500</v>
      </c>
    </row>
    <row r="293" spans="1:7">
      <c r="A293">
        <v>288</v>
      </c>
      <c r="B293" s="13"/>
      <c r="C293" s="2"/>
      <c r="D293" s="2"/>
      <c r="E293" s="11"/>
      <c r="F293" s="11"/>
      <c r="G293" s="9">
        <f t="shared" si="5"/>
        <v>452500</v>
      </c>
    </row>
    <row r="294" spans="1:7">
      <c r="A294">
        <v>289</v>
      </c>
      <c r="B294" s="13"/>
      <c r="C294" s="2"/>
      <c r="D294" s="2"/>
      <c r="E294" s="11"/>
      <c r="F294" s="11"/>
      <c r="G294" s="9">
        <f t="shared" si="5"/>
        <v>452500</v>
      </c>
    </row>
    <row r="295" spans="1:7">
      <c r="A295">
        <v>290</v>
      </c>
      <c r="B295" s="13"/>
      <c r="C295" s="2"/>
      <c r="D295" s="2"/>
      <c r="E295" s="11"/>
      <c r="F295" s="11"/>
      <c r="G295" s="9">
        <f t="shared" si="5"/>
        <v>452500</v>
      </c>
    </row>
    <row r="296" spans="1:7">
      <c r="A296">
        <v>291</v>
      </c>
      <c r="B296" s="13"/>
      <c r="C296" s="2"/>
      <c r="D296" s="2"/>
      <c r="E296" s="11"/>
      <c r="F296" s="11"/>
      <c r="G296" s="9">
        <f t="shared" si="5"/>
        <v>452500</v>
      </c>
    </row>
    <row r="297" spans="1:7">
      <c r="A297">
        <v>292</v>
      </c>
      <c r="B297" s="13"/>
      <c r="C297" s="2"/>
      <c r="D297" s="2"/>
      <c r="E297" s="11"/>
      <c r="F297" s="11"/>
      <c r="G297" s="9">
        <f t="shared" si="5"/>
        <v>452500</v>
      </c>
    </row>
    <row r="298" spans="1:7">
      <c r="A298">
        <v>293</v>
      </c>
      <c r="B298" s="13"/>
      <c r="C298" s="2"/>
      <c r="D298" s="2"/>
      <c r="E298" s="11"/>
      <c r="F298" s="11"/>
      <c r="G298" s="9">
        <f t="shared" si="5"/>
        <v>452500</v>
      </c>
    </row>
    <row r="299" spans="1:7">
      <c r="A299">
        <v>294</v>
      </c>
      <c r="B299" s="13"/>
      <c r="C299" s="2"/>
      <c r="D299" s="2"/>
      <c r="E299" s="11"/>
      <c r="F299" s="11"/>
      <c r="G299" s="9">
        <f t="shared" si="5"/>
        <v>452500</v>
      </c>
    </row>
    <row r="300" spans="1:7">
      <c r="A300">
        <v>295</v>
      </c>
      <c r="B300" s="13"/>
      <c r="C300" s="2"/>
      <c r="D300" s="2"/>
      <c r="E300" s="11"/>
      <c r="F300" s="11"/>
      <c r="G300" s="9">
        <f t="shared" si="5"/>
        <v>452500</v>
      </c>
    </row>
    <row r="301" spans="1:7">
      <c r="A301">
        <v>296</v>
      </c>
      <c r="B301" s="13"/>
      <c r="C301" s="2"/>
      <c r="D301" s="2"/>
      <c r="E301" s="11"/>
      <c r="F301" s="11"/>
      <c r="G301" s="9">
        <f t="shared" si="5"/>
        <v>452500</v>
      </c>
    </row>
    <row r="302" spans="1:7">
      <c r="A302">
        <v>297</v>
      </c>
      <c r="B302" s="13"/>
      <c r="C302" s="2"/>
      <c r="D302" s="2"/>
      <c r="E302" s="11"/>
      <c r="F302" s="11"/>
      <c r="G302" s="9">
        <f t="shared" si="5"/>
        <v>452500</v>
      </c>
    </row>
    <row r="303" spans="1:7">
      <c r="A303">
        <v>298</v>
      </c>
      <c r="B303" s="13"/>
      <c r="C303" s="2"/>
      <c r="D303" s="2"/>
      <c r="E303" s="11"/>
      <c r="F303" s="11"/>
      <c r="G303" s="9">
        <f t="shared" si="5"/>
        <v>452500</v>
      </c>
    </row>
    <row r="304" spans="1:7">
      <c r="A304">
        <v>299</v>
      </c>
      <c r="B304" s="13"/>
      <c r="C304" s="2"/>
      <c r="D304" s="2"/>
      <c r="E304" s="11"/>
      <c r="F304" s="11"/>
      <c r="G304" s="9">
        <f t="shared" si="5"/>
        <v>452500</v>
      </c>
    </row>
    <row r="305" spans="1:7">
      <c r="A305">
        <v>300</v>
      </c>
      <c r="B305" s="13"/>
      <c r="C305" s="2"/>
      <c r="D305" s="2"/>
      <c r="E305" s="11"/>
      <c r="F305" s="11"/>
      <c r="G305" s="9">
        <f t="shared" si="5"/>
        <v>452500</v>
      </c>
    </row>
    <row r="306" spans="1:7">
      <c r="A306">
        <v>301</v>
      </c>
      <c r="B306" s="13"/>
      <c r="C306" s="2"/>
      <c r="D306" s="2"/>
      <c r="E306" s="11"/>
      <c r="F306" s="11"/>
      <c r="G306" s="9">
        <f t="shared" si="5"/>
        <v>452500</v>
      </c>
    </row>
    <row r="307" spans="1:7">
      <c r="A307">
        <v>302</v>
      </c>
      <c r="B307" s="13"/>
      <c r="C307" s="2"/>
      <c r="D307" s="2"/>
      <c r="E307" s="11"/>
      <c r="F307" s="11"/>
      <c r="G307" s="9">
        <f t="shared" si="5"/>
        <v>452500</v>
      </c>
    </row>
    <row r="308" spans="1:7">
      <c r="A308">
        <v>303</v>
      </c>
      <c r="B308" s="13"/>
      <c r="C308" s="2"/>
      <c r="D308" s="2"/>
      <c r="E308" s="11"/>
      <c r="F308" s="11"/>
      <c r="G308" s="9">
        <f t="shared" si="5"/>
        <v>452500</v>
      </c>
    </row>
    <row r="309" spans="1:7">
      <c r="A309">
        <v>304</v>
      </c>
      <c r="B309" s="13"/>
      <c r="C309" s="2"/>
      <c r="D309" s="2"/>
      <c r="E309" s="11"/>
      <c r="F309" s="11"/>
      <c r="G309" s="9">
        <f t="shared" si="5"/>
        <v>452500</v>
      </c>
    </row>
    <row r="310" spans="1:7">
      <c r="A310">
        <v>305</v>
      </c>
      <c r="B310" s="13"/>
      <c r="C310" s="2"/>
      <c r="D310" s="2"/>
      <c r="E310" s="11"/>
      <c r="F310" s="11"/>
      <c r="G310" s="9">
        <f t="shared" si="5"/>
        <v>452500</v>
      </c>
    </row>
    <row r="311" spans="1:7">
      <c r="A311">
        <v>306</v>
      </c>
      <c r="B311" s="13"/>
      <c r="C311" s="2"/>
      <c r="D311" s="2"/>
      <c r="E311" s="11"/>
      <c r="F311" s="11"/>
      <c r="G311" s="9">
        <f t="shared" si="5"/>
        <v>452500</v>
      </c>
    </row>
    <row r="312" spans="1:7">
      <c r="A312">
        <v>307</v>
      </c>
      <c r="B312" s="13"/>
      <c r="C312" s="2"/>
      <c r="D312" s="2"/>
      <c r="E312" s="11"/>
      <c r="F312" s="11"/>
      <c r="G312" s="9">
        <f t="shared" si="5"/>
        <v>452500</v>
      </c>
    </row>
    <row r="313" spans="1:7">
      <c r="A313">
        <v>308</v>
      </c>
      <c r="B313" s="13"/>
      <c r="C313" s="2"/>
      <c r="D313" s="2"/>
      <c r="E313" s="11"/>
      <c r="F313" s="11"/>
      <c r="G313" s="9">
        <f t="shared" si="5"/>
        <v>452500</v>
      </c>
    </row>
    <row r="314" spans="1:7">
      <c r="A314">
        <v>309</v>
      </c>
      <c r="B314" s="13"/>
      <c r="C314" s="2"/>
      <c r="D314" s="2"/>
      <c r="E314" s="11"/>
      <c r="F314" s="11"/>
      <c r="G314" s="9">
        <f t="shared" si="5"/>
        <v>452500</v>
      </c>
    </row>
    <row r="315" spans="1:7">
      <c r="A315">
        <v>310</v>
      </c>
      <c r="B315" s="13"/>
      <c r="C315" s="2"/>
      <c r="D315" s="2"/>
      <c r="E315" s="11"/>
      <c r="F315" s="11"/>
      <c r="G315" s="9">
        <f t="shared" si="5"/>
        <v>452500</v>
      </c>
    </row>
    <row r="316" spans="1:7">
      <c r="A316">
        <v>311</v>
      </c>
      <c r="B316" s="13"/>
      <c r="C316" s="2"/>
      <c r="D316" s="2"/>
      <c r="E316" s="11"/>
      <c r="F316" s="11"/>
      <c r="G316" s="9">
        <f t="shared" si="5"/>
        <v>452500</v>
      </c>
    </row>
    <row r="317" spans="1:7">
      <c r="A317">
        <v>312</v>
      </c>
      <c r="B317" s="13"/>
      <c r="C317" s="2"/>
      <c r="D317" s="2"/>
      <c r="E317" s="11"/>
      <c r="F317" s="11"/>
      <c r="G317" s="9">
        <f t="shared" si="5"/>
        <v>452500</v>
      </c>
    </row>
    <row r="318" spans="1:7">
      <c r="A318">
        <v>313</v>
      </c>
      <c r="B318" s="13"/>
      <c r="C318" s="2"/>
      <c r="D318" s="2"/>
      <c r="E318" s="11"/>
      <c r="F318" s="11"/>
      <c r="G318" s="9">
        <f t="shared" si="5"/>
        <v>452500</v>
      </c>
    </row>
    <row r="319" spans="1:7">
      <c r="A319">
        <v>314</v>
      </c>
      <c r="B319" s="13"/>
      <c r="C319" s="2"/>
      <c r="D319" s="2"/>
      <c r="E319" s="11"/>
      <c r="F319" s="11"/>
      <c r="G319" s="9">
        <f t="shared" si="5"/>
        <v>452500</v>
      </c>
    </row>
    <row r="320" spans="1:7">
      <c r="A320">
        <v>315</v>
      </c>
      <c r="B320" s="13"/>
      <c r="C320" s="2"/>
      <c r="D320" s="2"/>
      <c r="E320" s="11"/>
      <c r="F320" s="11"/>
      <c r="G320" s="9">
        <f t="shared" si="5"/>
        <v>452500</v>
      </c>
    </row>
    <row r="321" spans="1:7">
      <c r="A321">
        <v>316</v>
      </c>
      <c r="B321" s="13"/>
      <c r="C321" s="2"/>
      <c r="D321" s="2"/>
      <c r="E321" s="11"/>
      <c r="F321" s="11"/>
      <c r="G321" s="9">
        <f t="shared" si="5"/>
        <v>452500</v>
      </c>
    </row>
    <row r="322" spans="1:7">
      <c r="A322">
        <v>317</v>
      </c>
      <c r="B322" s="13"/>
      <c r="C322" s="2"/>
      <c r="D322" s="2"/>
      <c r="E322" s="11"/>
      <c r="F322" s="11"/>
      <c r="G322" s="9">
        <f t="shared" si="5"/>
        <v>452500</v>
      </c>
    </row>
    <row r="323" spans="1:7">
      <c r="A323">
        <v>318</v>
      </c>
      <c r="B323" s="13"/>
      <c r="C323" s="2"/>
      <c r="D323" s="2"/>
      <c r="E323" s="11"/>
      <c r="F323" s="11"/>
      <c r="G323" s="9">
        <f t="shared" si="5"/>
        <v>452500</v>
      </c>
    </row>
    <row r="324" spans="1:7">
      <c r="A324">
        <v>319</v>
      </c>
      <c r="B324" s="13"/>
      <c r="C324" s="2"/>
      <c r="D324" s="2"/>
      <c r="E324" s="11"/>
      <c r="F324" s="11"/>
      <c r="G324" s="9">
        <f t="shared" si="5"/>
        <v>452500</v>
      </c>
    </row>
    <row r="325" spans="1:7">
      <c r="A325">
        <v>320</v>
      </c>
      <c r="B325" s="13"/>
      <c r="C325" s="2"/>
      <c r="D325" s="2"/>
      <c r="E325" s="11"/>
      <c r="F325" s="11"/>
      <c r="G325" s="9">
        <f t="shared" si="5"/>
        <v>452500</v>
      </c>
    </row>
    <row r="326" spans="1:7">
      <c r="A326">
        <v>321</v>
      </c>
      <c r="B326" s="13"/>
      <c r="C326" s="2"/>
      <c r="D326" s="2"/>
      <c r="E326" s="11"/>
      <c r="F326" s="11"/>
      <c r="G326" s="9">
        <f t="shared" si="5"/>
        <v>452500</v>
      </c>
    </row>
    <row r="327" spans="1:7">
      <c r="A327">
        <v>322</v>
      </c>
      <c r="B327" s="13"/>
      <c r="C327" s="2"/>
      <c r="D327" s="2"/>
      <c r="E327" s="11"/>
      <c r="F327" s="11"/>
      <c r="G327" s="9">
        <f t="shared" si="5"/>
        <v>452500</v>
      </c>
    </row>
    <row r="328" spans="1:7">
      <c r="A328">
        <v>323</v>
      </c>
      <c r="B328" s="13"/>
      <c r="C328" s="2"/>
      <c r="D328" s="2"/>
      <c r="E328" s="11"/>
      <c r="F328" s="11"/>
      <c r="G328" s="9">
        <f t="shared" ref="G328:G391" si="6">G327+E328-F328</f>
        <v>452500</v>
      </c>
    </row>
    <row r="329" spans="1:7">
      <c r="A329">
        <v>324</v>
      </c>
      <c r="B329" s="13"/>
      <c r="C329" s="2"/>
      <c r="D329" s="2"/>
      <c r="E329" s="11"/>
      <c r="F329" s="11"/>
      <c r="G329" s="9">
        <f t="shared" si="6"/>
        <v>452500</v>
      </c>
    </row>
    <row r="330" spans="1:7">
      <c r="A330">
        <v>325</v>
      </c>
      <c r="B330" s="13"/>
      <c r="C330" s="2"/>
      <c r="D330" s="2"/>
      <c r="E330" s="11"/>
      <c r="F330" s="11"/>
      <c r="G330" s="9">
        <f t="shared" si="6"/>
        <v>452500</v>
      </c>
    </row>
    <row r="331" spans="1:7">
      <c r="A331">
        <v>326</v>
      </c>
      <c r="B331" s="13"/>
      <c r="C331" s="2"/>
      <c r="D331" s="2"/>
      <c r="E331" s="11"/>
      <c r="F331" s="11"/>
      <c r="G331" s="9">
        <f t="shared" si="6"/>
        <v>452500</v>
      </c>
    </row>
    <row r="332" spans="1:7">
      <c r="A332">
        <v>327</v>
      </c>
      <c r="B332" s="13"/>
      <c r="C332" s="2"/>
      <c r="D332" s="2"/>
      <c r="E332" s="11"/>
      <c r="F332" s="11"/>
      <c r="G332" s="9">
        <f t="shared" si="6"/>
        <v>452500</v>
      </c>
    </row>
    <row r="333" spans="1:7">
      <c r="A333">
        <v>328</v>
      </c>
      <c r="B333" s="13"/>
      <c r="C333" s="2"/>
      <c r="D333" s="2"/>
      <c r="E333" s="11"/>
      <c r="F333" s="11"/>
      <c r="G333" s="9">
        <f t="shared" si="6"/>
        <v>452500</v>
      </c>
    </row>
    <row r="334" spans="1:7">
      <c r="A334">
        <v>329</v>
      </c>
      <c r="B334" s="13"/>
      <c r="C334" s="2"/>
      <c r="D334" s="2"/>
      <c r="E334" s="11"/>
      <c r="F334" s="11"/>
      <c r="G334" s="9">
        <f t="shared" si="6"/>
        <v>452500</v>
      </c>
    </row>
    <row r="335" spans="1:7">
      <c r="A335">
        <v>330</v>
      </c>
      <c r="B335" s="13"/>
      <c r="C335" s="2"/>
      <c r="D335" s="2"/>
      <c r="E335" s="11"/>
      <c r="F335" s="11"/>
      <c r="G335" s="9">
        <f t="shared" si="6"/>
        <v>452500</v>
      </c>
    </row>
    <row r="336" spans="1:7">
      <c r="A336">
        <v>331</v>
      </c>
      <c r="B336" s="13"/>
      <c r="C336" s="2"/>
      <c r="D336" s="2"/>
      <c r="E336" s="11"/>
      <c r="F336" s="11"/>
      <c r="G336" s="9">
        <f t="shared" si="6"/>
        <v>452500</v>
      </c>
    </row>
    <row r="337" spans="1:7">
      <c r="A337">
        <v>332</v>
      </c>
      <c r="B337" s="13"/>
      <c r="C337" s="2"/>
      <c r="D337" s="2"/>
      <c r="E337" s="11"/>
      <c r="F337" s="11"/>
      <c r="G337" s="9">
        <f t="shared" si="6"/>
        <v>452500</v>
      </c>
    </row>
    <row r="338" spans="1:7">
      <c r="A338">
        <v>333</v>
      </c>
      <c r="B338" s="13"/>
      <c r="C338" s="2"/>
      <c r="D338" s="2"/>
      <c r="E338" s="11"/>
      <c r="F338" s="11"/>
      <c r="G338" s="9">
        <f t="shared" si="6"/>
        <v>452500</v>
      </c>
    </row>
    <row r="339" spans="1:7">
      <c r="A339">
        <v>334</v>
      </c>
      <c r="B339" s="13"/>
      <c r="C339" s="2"/>
      <c r="D339" s="2"/>
      <c r="E339" s="11"/>
      <c r="F339" s="11"/>
      <c r="G339" s="9">
        <f t="shared" si="6"/>
        <v>452500</v>
      </c>
    </row>
    <row r="340" spans="1:7">
      <c r="A340">
        <v>335</v>
      </c>
      <c r="B340" s="13"/>
      <c r="C340" s="2"/>
      <c r="D340" s="2"/>
      <c r="E340" s="11"/>
      <c r="F340" s="11"/>
      <c r="G340" s="9">
        <f t="shared" si="6"/>
        <v>452500</v>
      </c>
    </row>
    <row r="341" spans="1:7">
      <c r="A341">
        <v>336</v>
      </c>
      <c r="B341" s="13"/>
      <c r="C341" s="2"/>
      <c r="D341" s="2"/>
      <c r="E341" s="11"/>
      <c r="F341" s="11"/>
      <c r="G341" s="9">
        <f t="shared" si="6"/>
        <v>452500</v>
      </c>
    </row>
    <row r="342" spans="1:7">
      <c r="A342">
        <v>337</v>
      </c>
      <c r="B342" s="13"/>
      <c r="C342" s="2"/>
      <c r="D342" s="2"/>
      <c r="E342" s="11"/>
      <c r="F342" s="11"/>
      <c r="G342" s="9">
        <f t="shared" si="6"/>
        <v>452500</v>
      </c>
    </row>
    <row r="343" spans="1:7">
      <c r="A343">
        <v>338</v>
      </c>
      <c r="B343" s="13"/>
      <c r="C343" s="2"/>
      <c r="D343" s="2"/>
      <c r="E343" s="11"/>
      <c r="F343" s="11"/>
      <c r="G343" s="9">
        <f t="shared" si="6"/>
        <v>452500</v>
      </c>
    </row>
    <row r="344" spans="1:7">
      <c r="A344">
        <v>339</v>
      </c>
      <c r="B344" s="13"/>
      <c r="C344" s="2"/>
      <c r="D344" s="2"/>
      <c r="E344" s="11"/>
      <c r="F344" s="11"/>
      <c r="G344" s="9">
        <f t="shared" si="6"/>
        <v>452500</v>
      </c>
    </row>
    <row r="345" spans="1:7">
      <c r="A345">
        <v>340</v>
      </c>
      <c r="B345" s="13"/>
      <c r="C345" s="2"/>
      <c r="D345" s="2"/>
      <c r="E345" s="11"/>
      <c r="F345" s="11"/>
      <c r="G345" s="9">
        <f t="shared" si="6"/>
        <v>452500</v>
      </c>
    </row>
    <row r="346" spans="1:7">
      <c r="A346">
        <v>341</v>
      </c>
      <c r="B346" s="13"/>
      <c r="C346" s="2"/>
      <c r="D346" s="2"/>
      <c r="E346" s="11"/>
      <c r="F346" s="11"/>
      <c r="G346" s="9">
        <f t="shared" si="6"/>
        <v>452500</v>
      </c>
    </row>
    <row r="347" spans="1:7">
      <c r="A347">
        <v>342</v>
      </c>
      <c r="B347" s="13"/>
      <c r="C347" s="2"/>
      <c r="D347" s="2"/>
      <c r="E347" s="11"/>
      <c r="F347" s="11"/>
      <c r="G347" s="9">
        <f t="shared" si="6"/>
        <v>452500</v>
      </c>
    </row>
    <row r="348" spans="1:7">
      <c r="A348">
        <v>343</v>
      </c>
      <c r="B348" s="13"/>
      <c r="C348" s="2"/>
      <c r="D348" s="2"/>
      <c r="E348" s="11"/>
      <c r="F348" s="11"/>
      <c r="G348" s="9">
        <f t="shared" si="6"/>
        <v>452500</v>
      </c>
    </row>
    <row r="349" spans="1:7">
      <c r="A349">
        <v>344</v>
      </c>
      <c r="B349" s="13"/>
      <c r="C349" s="2"/>
      <c r="D349" s="2"/>
      <c r="E349" s="11"/>
      <c r="F349" s="11"/>
      <c r="G349" s="9">
        <f t="shared" si="6"/>
        <v>452500</v>
      </c>
    </row>
    <row r="350" spans="1:7">
      <c r="A350">
        <v>345</v>
      </c>
      <c r="B350" s="13"/>
      <c r="C350" s="2"/>
      <c r="D350" s="2"/>
      <c r="E350" s="11"/>
      <c r="F350" s="11"/>
      <c r="G350" s="9">
        <f t="shared" si="6"/>
        <v>452500</v>
      </c>
    </row>
    <row r="351" spans="1:7">
      <c r="A351">
        <v>346</v>
      </c>
      <c r="B351" s="13"/>
      <c r="C351" s="2"/>
      <c r="D351" s="2"/>
      <c r="E351" s="11"/>
      <c r="F351" s="11"/>
      <c r="G351" s="9">
        <f t="shared" si="6"/>
        <v>452500</v>
      </c>
    </row>
    <row r="352" spans="1:7">
      <c r="A352">
        <v>347</v>
      </c>
      <c r="B352" s="13"/>
      <c r="C352" s="2"/>
      <c r="D352" s="2"/>
      <c r="E352" s="11"/>
      <c r="F352" s="11"/>
      <c r="G352" s="9">
        <f t="shared" si="6"/>
        <v>452500</v>
      </c>
    </row>
    <row r="353" spans="1:7">
      <c r="A353">
        <v>348</v>
      </c>
      <c r="B353" s="13"/>
      <c r="C353" s="2"/>
      <c r="D353" s="2"/>
      <c r="E353" s="11"/>
      <c r="F353" s="11"/>
      <c r="G353" s="9">
        <f t="shared" si="6"/>
        <v>452500</v>
      </c>
    </row>
    <row r="354" spans="1:7">
      <c r="A354">
        <v>349</v>
      </c>
      <c r="B354" s="13"/>
      <c r="C354" s="2"/>
      <c r="D354" s="2"/>
      <c r="E354" s="11"/>
      <c r="F354" s="11"/>
      <c r="G354" s="9">
        <f t="shared" si="6"/>
        <v>452500</v>
      </c>
    </row>
    <row r="355" spans="1:7">
      <c r="A355">
        <v>350</v>
      </c>
      <c r="B355" s="13"/>
      <c r="C355" s="2"/>
      <c r="D355" s="2"/>
      <c r="E355" s="11"/>
      <c r="F355" s="11"/>
      <c r="G355" s="9">
        <f t="shared" si="6"/>
        <v>452500</v>
      </c>
    </row>
    <row r="356" spans="1:7">
      <c r="A356">
        <v>351</v>
      </c>
      <c r="B356" s="13"/>
      <c r="C356" s="2"/>
      <c r="D356" s="2"/>
      <c r="E356" s="11"/>
      <c r="F356" s="11"/>
      <c r="G356" s="9">
        <f t="shared" si="6"/>
        <v>452500</v>
      </c>
    </row>
    <row r="357" spans="1:7">
      <c r="A357">
        <v>352</v>
      </c>
      <c r="B357" s="13"/>
      <c r="C357" s="2"/>
      <c r="D357" s="2"/>
      <c r="E357" s="11"/>
      <c r="F357" s="11"/>
      <c r="G357" s="9">
        <f t="shared" si="6"/>
        <v>452500</v>
      </c>
    </row>
    <row r="358" spans="1:7">
      <c r="A358">
        <v>353</v>
      </c>
      <c r="B358" s="13"/>
      <c r="C358" s="2"/>
      <c r="D358" s="2"/>
      <c r="E358" s="11"/>
      <c r="F358" s="11"/>
      <c r="G358" s="9">
        <f t="shared" si="6"/>
        <v>452500</v>
      </c>
    </row>
    <row r="359" spans="1:7">
      <c r="A359">
        <v>354</v>
      </c>
      <c r="B359" s="13"/>
      <c r="C359" s="2"/>
      <c r="D359" s="2"/>
      <c r="E359" s="11"/>
      <c r="F359" s="11"/>
      <c r="G359" s="9">
        <f t="shared" si="6"/>
        <v>452500</v>
      </c>
    </row>
    <row r="360" spans="1:7">
      <c r="A360">
        <v>355</v>
      </c>
      <c r="B360" s="13"/>
      <c r="C360" s="2"/>
      <c r="D360" s="2"/>
      <c r="E360" s="11"/>
      <c r="F360" s="11"/>
      <c r="G360" s="9">
        <f t="shared" si="6"/>
        <v>452500</v>
      </c>
    </row>
    <row r="361" spans="1:7">
      <c r="A361">
        <v>356</v>
      </c>
      <c r="B361" s="13"/>
      <c r="C361" s="2"/>
      <c r="D361" s="2"/>
      <c r="E361" s="11"/>
      <c r="F361" s="11"/>
      <c r="G361" s="9">
        <f t="shared" si="6"/>
        <v>452500</v>
      </c>
    </row>
    <row r="362" spans="1:7">
      <c r="A362">
        <v>357</v>
      </c>
      <c r="B362" s="13"/>
      <c r="C362" s="2"/>
      <c r="D362" s="2"/>
      <c r="E362" s="11"/>
      <c r="F362" s="11"/>
      <c r="G362" s="9">
        <f t="shared" si="6"/>
        <v>452500</v>
      </c>
    </row>
    <row r="363" spans="1:7">
      <c r="A363">
        <v>358</v>
      </c>
      <c r="B363" s="13"/>
      <c r="C363" s="2"/>
      <c r="D363" s="2"/>
      <c r="E363" s="11"/>
      <c r="F363" s="11"/>
      <c r="G363" s="9">
        <f t="shared" si="6"/>
        <v>452500</v>
      </c>
    </row>
    <row r="364" spans="1:7">
      <c r="A364">
        <v>359</v>
      </c>
      <c r="B364" s="13"/>
      <c r="C364" s="2"/>
      <c r="D364" s="2"/>
      <c r="E364" s="11"/>
      <c r="F364" s="11"/>
      <c r="G364" s="9">
        <f t="shared" si="6"/>
        <v>452500</v>
      </c>
    </row>
    <row r="365" spans="1:7">
      <c r="A365">
        <v>360</v>
      </c>
      <c r="B365" s="13"/>
      <c r="C365" s="2"/>
      <c r="D365" s="2"/>
      <c r="E365" s="11"/>
      <c r="F365" s="11"/>
      <c r="G365" s="9">
        <f t="shared" si="6"/>
        <v>452500</v>
      </c>
    </row>
    <row r="366" spans="1:7">
      <c r="A366">
        <v>361</v>
      </c>
      <c r="B366" s="13"/>
      <c r="C366" s="2"/>
      <c r="D366" s="2"/>
      <c r="E366" s="11"/>
      <c r="F366" s="11"/>
      <c r="G366" s="9">
        <f t="shared" si="6"/>
        <v>452500</v>
      </c>
    </row>
    <row r="367" spans="1:7">
      <c r="A367">
        <v>362</v>
      </c>
      <c r="B367" s="13"/>
      <c r="C367" s="2"/>
      <c r="D367" s="2"/>
      <c r="E367" s="11"/>
      <c r="F367" s="11"/>
      <c r="G367" s="9">
        <f t="shared" si="6"/>
        <v>452500</v>
      </c>
    </row>
    <row r="368" spans="1:7">
      <c r="A368">
        <v>363</v>
      </c>
      <c r="B368" s="13"/>
      <c r="C368" s="2"/>
      <c r="D368" s="2"/>
      <c r="E368" s="11"/>
      <c r="F368" s="11"/>
      <c r="G368" s="9">
        <f t="shared" si="6"/>
        <v>452500</v>
      </c>
    </row>
    <row r="369" spans="1:7">
      <c r="A369">
        <v>364</v>
      </c>
      <c r="B369" s="13"/>
      <c r="C369" s="2"/>
      <c r="D369" s="2"/>
      <c r="E369" s="11"/>
      <c r="F369" s="11"/>
      <c r="G369" s="9">
        <f t="shared" si="6"/>
        <v>452500</v>
      </c>
    </row>
    <row r="370" spans="1:7">
      <c r="A370">
        <v>365</v>
      </c>
      <c r="B370" s="13"/>
      <c r="C370" s="2"/>
      <c r="D370" s="2"/>
      <c r="E370" s="11"/>
      <c r="F370" s="11"/>
      <c r="G370" s="9">
        <f t="shared" si="6"/>
        <v>452500</v>
      </c>
    </row>
    <row r="371" spans="1:7">
      <c r="A371">
        <v>366</v>
      </c>
      <c r="B371" s="13"/>
      <c r="C371" s="2"/>
      <c r="D371" s="2"/>
      <c r="E371" s="11"/>
      <c r="F371" s="11"/>
      <c r="G371" s="9">
        <f t="shared" si="6"/>
        <v>452500</v>
      </c>
    </row>
    <row r="372" spans="1:7">
      <c r="A372">
        <v>367</v>
      </c>
      <c r="B372" s="13"/>
      <c r="C372" s="2"/>
      <c r="D372" s="2"/>
      <c r="E372" s="11"/>
      <c r="F372" s="11"/>
      <c r="G372" s="9">
        <f t="shared" si="6"/>
        <v>452500</v>
      </c>
    </row>
    <row r="373" spans="1:7">
      <c r="A373">
        <v>368</v>
      </c>
      <c r="B373" s="13"/>
      <c r="C373" s="2"/>
      <c r="D373" s="2"/>
      <c r="E373" s="11"/>
      <c r="F373" s="11"/>
      <c r="G373" s="9">
        <f t="shared" si="6"/>
        <v>452500</v>
      </c>
    </row>
    <row r="374" spans="1:7">
      <c r="A374">
        <v>369</v>
      </c>
      <c r="B374" s="13"/>
      <c r="C374" s="2"/>
      <c r="D374" s="2"/>
      <c r="E374" s="11"/>
      <c r="F374" s="11"/>
      <c r="G374" s="9">
        <f t="shared" si="6"/>
        <v>452500</v>
      </c>
    </row>
    <row r="375" spans="1:7">
      <c r="A375">
        <v>370</v>
      </c>
      <c r="B375" s="13"/>
      <c r="C375" s="2"/>
      <c r="D375" s="2"/>
      <c r="E375" s="11"/>
      <c r="F375" s="11"/>
      <c r="G375" s="9">
        <f t="shared" si="6"/>
        <v>452500</v>
      </c>
    </row>
    <row r="376" spans="1:7">
      <c r="A376">
        <v>371</v>
      </c>
      <c r="B376" s="13"/>
      <c r="C376" s="2"/>
      <c r="D376" s="2"/>
      <c r="E376" s="11"/>
      <c r="F376" s="11"/>
      <c r="G376" s="9">
        <f t="shared" si="6"/>
        <v>452500</v>
      </c>
    </row>
    <row r="377" spans="1:7">
      <c r="A377">
        <v>372</v>
      </c>
      <c r="B377" s="13"/>
      <c r="C377" s="2"/>
      <c r="D377" s="2"/>
      <c r="E377" s="11"/>
      <c r="F377" s="11"/>
      <c r="G377" s="9">
        <f t="shared" si="6"/>
        <v>452500</v>
      </c>
    </row>
    <row r="378" spans="1:7">
      <c r="A378">
        <v>373</v>
      </c>
      <c r="B378" s="13"/>
      <c r="C378" s="2"/>
      <c r="D378" s="2"/>
      <c r="E378" s="11"/>
      <c r="F378" s="11"/>
      <c r="G378" s="9">
        <f t="shared" si="6"/>
        <v>452500</v>
      </c>
    </row>
    <row r="379" spans="1:7">
      <c r="A379">
        <v>374</v>
      </c>
      <c r="B379" s="13"/>
      <c r="C379" s="2"/>
      <c r="D379" s="2"/>
      <c r="E379" s="11"/>
      <c r="F379" s="11"/>
      <c r="G379" s="9">
        <f t="shared" si="6"/>
        <v>452500</v>
      </c>
    </row>
    <row r="380" spans="1:7">
      <c r="A380">
        <v>375</v>
      </c>
      <c r="B380" s="13"/>
      <c r="C380" s="2"/>
      <c r="D380" s="2"/>
      <c r="E380" s="11"/>
      <c r="F380" s="11"/>
      <c r="G380" s="9">
        <f t="shared" si="6"/>
        <v>452500</v>
      </c>
    </row>
    <row r="381" spans="1:7">
      <c r="A381">
        <v>376</v>
      </c>
      <c r="B381" s="13"/>
      <c r="C381" s="2"/>
      <c r="D381" s="2"/>
      <c r="E381" s="11"/>
      <c r="F381" s="11"/>
      <c r="G381" s="9">
        <f t="shared" si="6"/>
        <v>452500</v>
      </c>
    </row>
    <row r="382" spans="1:7">
      <c r="A382">
        <v>377</v>
      </c>
      <c r="B382" s="13"/>
      <c r="C382" s="2"/>
      <c r="D382" s="2"/>
      <c r="E382" s="11"/>
      <c r="F382" s="11"/>
      <c r="G382" s="9">
        <f t="shared" si="6"/>
        <v>452500</v>
      </c>
    </row>
    <row r="383" spans="1:7">
      <c r="A383">
        <v>378</v>
      </c>
      <c r="B383" s="13"/>
      <c r="C383" s="2"/>
      <c r="D383" s="2"/>
      <c r="E383" s="11"/>
      <c r="F383" s="11"/>
      <c r="G383" s="9">
        <f t="shared" si="6"/>
        <v>452500</v>
      </c>
    </row>
    <row r="384" spans="1:7">
      <c r="A384">
        <v>379</v>
      </c>
      <c r="B384" s="13"/>
      <c r="C384" s="2"/>
      <c r="D384" s="2"/>
      <c r="E384" s="11"/>
      <c r="F384" s="11"/>
      <c r="G384" s="9">
        <f t="shared" si="6"/>
        <v>452500</v>
      </c>
    </row>
    <row r="385" spans="1:7">
      <c r="A385">
        <v>380</v>
      </c>
      <c r="B385" s="13"/>
      <c r="C385" s="2"/>
      <c r="D385" s="2"/>
      <c r="E385" s="11"/>
      <c r="F385" s="11"/>
      <c r="G385" s="9">
        <f t="shared" si="6"/>
        <v>452500</v>
      </c>
    </row>
    <row r="386" spans="1:7">
      <c r="A386">
        <v>381</v>
      </c>
      <c r="B386" s="13"/>
      <c r="C386" s="2"/>
      <c r="D386" s="2"/>
      <c r="E386" s="11"/>
      <c r="F386" s="11"/>
      <c r="G386" s="9">
        <f t="shared" si="6"/>
        <v>452500</v>
      </c>
    </row>
    <row r="387" spans="1:7">
      <c r="A387">
        <v>382</v>
      </c>
      <c r="B387" s="13"/>
      <c r="C387" s="2"/>
      <c r="D387" s="2"/>
      <c r="E387" s="11"/>
      <c r="F387" s="11"/>
      <c r="G387" s="9">
        <f t="shared" si="6"/>
        <v>452500</v>
      </c>
    </row>
    <row r="388" spans="1:7">
      <c r="A388">
        <v>383</v>
      </c>
      <c r="B388" s="13"/>
      <c r="C388" s="2"/>
      <c r="D388" s="2"/>
      <c r="E388" s="11"/>
      <c r="F388" s="11"/>
      <c r="G388" s="9">
        <f t="shared" si="6"/>
        <v>452500</v>
      </c>
    </row>
    <row r="389" spans="1:7">
      <c r="A389">
        <v>384</v>
      </c>
      <c r="B389" s="13"/>
      <c r="C389" s="2"/>
      <c r="D389" s="2"/>
      <c r="E389" s="11"/>
      <c r="F389" s="11"/>
      <c r="G389" s="9">
        <f t="shared" si="6"/>
        <v>452500</v>
      </c>
    </row>
    <row r="390" spans="1:7">
      <c r="A390">
        <v>385</v>
      </c>
      <c r="B390" s="13"/>
      <c r="C390" s="2"/>
      <c r="D390" s="2"/>
      <c r="E390" s="11"/>
      <c r="F390" s="11"/>
      <c r="G390" s="9">
        <f t="shared" si="6"/>
        <v>452500</v>
      </c>
    </row>
    <row r="391" spans="1:7">
      <c r="A391">
        <v>386</v>
      </c>
      <c r="B391" s="13"/>
      <c r="C391" s="2"/>
      <c r="D391" s="2"/>
      <c r="E391" s="11"/>
      <c r="F391" s="11"/>
      <c r="G391" s="9">
        <f t="shared" si="6"/>
        <v>452500</v>
      </c>
    </row>
    <row r="392" spans="1:7">
      <c r="A392">
        <v>387</v>
      </c>
      <c r="B392" s="13"/>
      <c r="C392" s="2"/>
      <c r="D392" s="2"/>
      <c r="E392" s="11"/>
      <c r="F392" s="11"/>
      <c r="G392" s="9">
        <f t="shared" ref="G392:G455" si="7">G391+E392-F392</f>
        <v>452500</v>
      </c>
    </row>
    <row r="393" spans="1:7">
      <c r="A393">
        <v>388</v>
      </c>
      <c r="B393" s="13"/>
      <c r="C393" s="2"/>
      <c r="D393" s="2"/>
      <c r="E393" s="11"/>
      <c r="F393" s="11"/>
      <c r="G393" s="9">
        <f t="shared" si="7"/>
        <v>452500</v>
      </c>
    </row>
    <row r="394" spans="1:7">
      <c r="A394">
        <v>389</v>
      </c>
      <c r="B394" s="13"/>
      <c r="C394" s="2"/>
      <c r="D394" s="2"/>
      <c r="E394" s="11"/>
      <c r="F394" s="11"/>
      <c r="G394" s="9">
        <f t="shared" si="7"/>
        <v>452500</v>
      </c>
    </row>
    <row r="395" spans="1:7">
      <c r="A395">
        <v>390</v>
      </c>
      <c r="B395" s="13"/>
      <c r="C395" s="2"/>
      <c r="D395" s="2"/>
      <c r="E395" s="11"/>
      <c r="F395" s="11"/>
      <c r="G395" s="9">
        <f t="shared" si="7"/>
        <v>452500</v>
      </c>
    </row>
    <row r="396" spans="1:7">
      <c r="A396">
        <v>391</v>
      </c>
      <c r="B396" s="13"/>
      <c r="C396" s="2"/>
      <c r="D396" s="2"/>
      <c r="E396" s="11"/>
      <c r="F396" s="11"/>
      <c r="G396" s="9">
        <f t="shared" si="7"/>
        <v>452500</v>
      </c>
    </row>
    <row r="397" spans="1:7">
      <c r="A397">
        <v>392</v>
      </c>
      <c r="B397" s="13"/>
      <c r="C397" s="2"/>
      <c r="D397" s="2"/>
      <c r="E397" s="11"/>
      <c r="F397" s="11"/>
      <c r="G397" s="9">
        <f t="shared" si="7"/>
        <v>452500</v>
      </c>
    </row>
    <row r="398" spans="1:7">
      <c r="A398">
        <v>393</v>
      </c>
      <c r="B398" s="13"/>
      <c r="C398" s="2"/>
      <c r="D398" s="2"/>
      <c r="E398" s="11"/>
      <c r="F398" s="11"/>
      <c r="G398" s="9">
        <f t="shared" si="7"/>
        <v>452500</v>
      </c>
    </row>
    <row r="399" spans="1:7">
      <c r="A399">
        <v>394</v>
      </c>
      <c r="B399" s="13"/>
      <c r="C399" s="2"/>
      <c r="D399" s="2"/>
      <c r="E399" s="11"/>
      <c r="F399" s="11"/>
      <c r="G399" s="9">
        <f t="shared" si="7"/>
        <v>452500</v>
      </c>
    </row>
    <row r="400" spans="1:7">
      <c r="A400">
        <v>395</v>
      </c>
      <c r="B400" s="13"/>
      <c r="C400" s="2"/>
      <c r="D400" s="2"/>
      <c r="E400" s="11"/>
      <c r="F400" s="11"/>
      <c r="G400" s="9">
        <f t="shared" si="7"/>
        <v>452500</v>
      </c>
    </row>
    <row r="401" spans="1:7">
      <c r="A401">
        <v>396</v>
      </c>
      <c r="B401" s="13"/>
      <c r="C401" s="2"/>
      <c r="D401" s="2"/>
      <c r="E401" s="11"/>
      <c r="F401" s="11"/>
      <c r="G401" s="9">
        <f t="shared" si="7"/>
        <v>452500</v>
      </c>
    </row>
    <row r="402" spans="1:7">
      <c r="A402">
        <v>397</v>
      </c>
      <c r="B402" s="13"/>
      <c r="C402" s="2"/>
      <c r="D402" s="2"/>
      <c r="E402" s="11"/>
      <c r="F402" s="11"/>
      <c r="G402" s="9">
        <f t="shared" si="7"/>
        <v>452500</v>
      </c>
    </row>
    <row r="403" spans="1:7">
      <c r="A403">
        <v>398</v>
      </c>
      <c r="B403" s="13"/>
      <c r="C403" s="2"/>
      <c r="D403" s="2"/>
      <c r="E403" s="11"/>
      <c r="F403" s="11"/>
      <c r="G403" s="9">
        <f t="shared" si="7"/>
        <v>452500</v>
      </c>
    </row>
    <row r="404" spans="1:7">
      <c r="A404">
        <v>399</v>
      </c>
      <c r="B404" s="13"/>
      <c r="C404" s="2"/>
      <c r="D404" s="2"/>
      <c r="E404" s="11"/>
      <c r="F404" s="11"/>
      <c r="G404" s="9">
        <f t="shared" si="7"/>
        <v>452500</v>
      </c>
    </row>
    <row r="405" spans="1:7">
      <c r="A405">
        <v>400</v>
      </c>
      <c r="B405" s="13"/>
      <c r="C405" s="2"/>
      <c r="D405" s="2"/>
      <c r="E405" s="11"/>
      <c r="F405" s="11"/>
      <c r="G405" s="9">
        <f t="shared" si="7"/>
        <v>452500</v>
      </c>
    </row>
    <row r="406" spans="1:7">
      <c r="A406">
        <v>401</v>
      </c>
      <c r="B406" s="13"/>
      <c r="C406" s="2"/>
      <c r="D406" s="2"/>
      <c r="E406" s="11"/>
      <c r="F406" s="11"/>
      <c r="G406" s="9">
        <f t="shared" si="7"/>
        <v>452500</v>
      </c>
    </row>
    <row r="407" spans="1:7">
      <c r="A407">
        <v>402</v>
      </c>
      <c r="B407" s="13"/>
      <c r="C407" s="2"/>
      <c r="D407" s="2"/>
      <c r="E407" s="11"/>
      <c r="F407" s="11"/>
      <c r="G407" s="9">
        <f t="shared" si="7"/>
        <v>452500</v>
      </c>
    </row>
    <row r="408" spans="1:7">
      <c r="A408">
        <v>403</v>
      </c>
      <c r="B408" s="13"/>
      <c r="C408" s="2"/>
      <c r="D408" s="2"/>
      <c r="E408" s="11"/>
      <c r="F408" s="11"/>
      <c r="G408" s="9">
        <f t="shared" si="7"/>
        <v>452500</v>
      </c>
    </row>
    <row r="409" spans="1:7">
      <c r="A409">
        <v>404</v>
      </c>
      <c r="B409" s="13"/>
      <c r="C409" s="2"/>
      <c r="D409" s="2"/>
      <c r="E409" s="11"/>
      <c r="F409" s="11"/>
      <c r="G409" s="9">
        <f t="shared" si="7"/>
        <v>452500</v>
      </c>
    </row>
    <row r="410" spans="1:7">
      <c r="A410">
        <v>405</v>
      </c>
      <c r="B410" s="13"/>
      <c r="C410" s="2"/>
      <c r="D410" s="2"/>
      <c r="E410" s="11"/>
      <c r="F410" s="11"/>
      <c r="G410" s="9">
        <f t="shared" si="7"/>
        <v>452500</v>
      </c>
    </row>
    <row r="411" spans="1:7">
      <c r="A411">
        <v>406</v>
      </c>
      <c r="B411" s="13"/>
      <c r="C411" s="2"/>
      <c r="D411" s="2"/>
      <c r="E411" s="11"/>
      <c r="F411" s="11"/>
      <c r="G411" s="9">
        <f t="shared" si="7"/>
        <v>452500</v>
      </c>
    </row>
    <row r="412" spans="1:7">
      <c r="A412">
        <v>407</v>
      </c>
      <c r="B412" s="13"/>
      <c r="C412" s="2"/>
      <c r="D412" s="2"/>
      <c r="E412" s="11"/>
      <c r="F412" s="11"/>
      <c r="G412" s="9">
        <f t="shared" si="7"/>
        <v>452500</v>
      </c>
    </row>
    <row r="413" spans="1:7">
      <c r="A413">
        <v>408</v>
      </c>
      <c r="B413" s="13"/>
      <c r="C413" s="2"/>
      <c r="D413" s="2"/>
      <c r="E413" s="11"/>
      <c r="F413" s="11"/>
      <c r="G413" s="9">
        <f t="shared" si="7"/>
        <v>452500</v>
      </c>
    </row>
    <row r="414" spans="1:7">
      <c r="A414">
        <v>409</v>
      </c>
      <c r="B414" s="13"/>
      <c r="C414" s="2"/>
      <c r="D414" s="2"/>
      <c r="E414" s="11"/>
      <c r="F414" s="11"/>
      <c r="G414" s="9">
        <f t="shared" si="7"/>
        <v>452500</v>
      </c>
    </row>
    <row r="415" spans="1:7">
      <c r="A415">
        <v>410</v>
      </c>
      <c r="B415" s="13"/>
      <c r="C415" s="2"/>
      <c r="D415" s="2"/>
      <c r="E415" s="11"/>
      <c r="F415" s="11"/>
      <c r="G415" s="9">
        <f t="shared" si="7"/>
        <v>452500</v>
      </c>
    </row>
    <row r="416" spans="1:7">
      <c r="A416">
        <v>411</v>
      </c>
      <c r="B416" s="13"/>
      <c r="C416" s="2"/>
      <c r="D416" s="2"/>
      <c r="E416" s="11"/>
      <c r="F416" s="11"/>
      <c r="G416" s="9">
        <f t="shared" si="7"/>
        <v>452500</v>
      </c>
    </row>
    <row r="417" spans="1:7">
      <c r="A417">
        <v>412</v>
      </c>
      <c r="B417" s="13"/>
      <c r="C417" s="2"/>
      <c r="D417" s="2"/>
      <c r="E417" s="11"/>
      <c r="F417" s="11"/>
      <c r="G417" s="9">
        <f t="shared" si="7"/>
        <v>452500</v>
      </c>
    </row>
    <row r="418" spans="1:7">
      <c r="A418">
        <v>413</v>
      </c>
      <c r="B418" s="13"/>
      <c r="C418" s="2"/>
      <c r="D418" s="2"/>
      <c r="E418" s="11"/>
      <c r="F418" s="11"/>
      <c r="G418" s="9">
        <f t="shared" si="7"/>
        <v>452500</v>
      </c>
    </row>
    <row r="419" spans="1:7">
      <c r="A419">
        <v>414</v>
      </c>
      <c r="B419" s="13"/>
      <c r="C419" s="2"/>
      <c r="D419" s="2"/>
      <c r="E419" s="11"/>
      <c r="F419" s="11"/>
      <c r="G419" s="9">
        <f t="shared" si="7"/>
        <v>452500</v>
      </c>
    </row>
    <row r="420" spans="1:7">
      <c r="A420">
        <v>415</v>
      </c>
      <c r="B420" s="13"/>
      <c r="C420" s="2"/>
      <c r="D420" s="2"/>
      <c r="E420" s="11"/>
      <c r="F420" s="11"/>
      <c r="G420" s="9">
        <f t="shared" si="7"/>
        <v>452500</v>
      </c>
    </row>
    <row r="421" spans="1:7">
      <c r="A421">
        <v>416</v>
      </c>
      <c r="B421" s="13"/>
      <c r="C421" s="2"/>
      <c r="D421" s="2"/>
      <c r="E421" s="11"/>
      <c r="F421" s="11"/>
      <c r="G421" s="9">
        <f t="shared" si="7"/>
        <v>452500</v>
      </c>
    </row>
    <row r="422" spans="1:7">
      <c r="A422">
        <v>417</v>
      </c>
      <c r="B422" s="13"/>
      <c r="C422" s="2"/>
      <c r="D422" s="2"/>
      <c r="E422" s="11"/>
      <c r="F422" s="11"/>
      <c r="G422" s="9">
        <f t="shared" si="7"/>
        <v>452500</v>
      </c>
    </row>
    <row r="423" spans="1:7">
      <c r="A423">
        <v>418</v>
      </c>
      <c r="B423" s="13"/>
      <c r="C423" s="2"/>
      <c r="D423" s="2"/>
      <c r="E423" s="11"/>
      <c r="F423" s="11"/>
      <c r="G423" s="9">
        <f t="shared" si="7"/>
        <v>452500</v>
      </c>
    </row>
    <row r="424" spans="1:7">
      <c r="A424">
        <v>419</v>
      </c>
      <c r="B424" s="13"/>
      <c r="C424" s="2"/>
      <c r="D424" s="2"/>
      <c r="E424" s="11"/>
      <c r="F424" s="11"/>
      <c r="G424" s="9">
        <f t="shared" si="7"/>
        <v>452500</v>
      </c>
    </row>
    <row r="425" spans="1:7">
      <c r="A425">
        <v>420</v>
      </c>
      <c r="B425" s="13"/>
      <c r="C425" s="2"/>
      <c r="D425" s="2"/>
      <c r="E425" s="11"/>
      <c r="F425" s="11"/>
      <c r="G425" s="9">
        <f t="shared" si="7"/>
        <v>452500</v>
      </c>
    </row>
    <row r="426" spans="1:7">
      <c r="A426">
        <v>421</v>
      </c>
      <c r="B426" s="13"/>
      <c r="C426" s="2"/>
      <c r="D426" s="2"/>
      <c r="E426" s="11"/>
      <c r="F426" s="11"/>
      <c r="G426" s="9">
        <f t="shared" si="7"/>
        <v>452500</v>
      </c>
    </row>
    <row r="427" spans="1:7">
      <c r="A427">
        <v>422</v>
      </c>
      <c r="B427" s="13"/>
      <c r="C427" s="2"/>
      <c r="D427" s="2"/>
      <c r="E427" s="11"/>
      <c r="F427" s="11"/>
      <c r="G427" s="9">
        <f t="shared" si="7"/>
        <v>452500</v>
      </c>
    </row>
    <row r="428" spans="1:7">
      <c r="A428">
        <v>423</v>
      </c>
      <c r="B428" s="13"/>
      <c r="C428" s="2"/>
      <c r="D428" s="2"/>
      <c r="E428" s="11"/>
      <c r="F428" s="11"/>
      <c r="G428" s="9">
        <f t="shared" si="7"/>
        <v>452500</v>
      </c>
    </row>
    <row r="429" spans="1:7">
      <c r="A429">
        <v>424</v>
      </c>
      <c r="B429" s="13"/>
      <c r="C429" s="2"/>
      <c r="D429" s="2"/>
      <c r="E429" s="11"/>
      <c r="F429" s="11"/>
      <c r="G429" s="9">
        <f t="shared" si="7"/>
        <v>452500</v>
      </c>
    </row>
    <row r="430" spans="1:7">
      <c r="A430">
        <v>425</v>
      </c>
      <c r="B430" s="13"/>
      <c r="C430" s="2"/>
      <c r="D430" s="2"/>
      <c r="E430" s="11"/>
      <c r="F430" s="11"/>
      <c r="G430" s="9">
        <f t="shared" si="7"/>
        <v>452500</v>
      </c>
    </row>
    <row r="431" spans="1:7">
      <c r="A431">
        <v>426</v>
      </c>
      <c r="B431" s="13"/>
      <c r="C431" s="2"/>
      <c r="D431" s="2"/>
      <c r="E431" s="11"/>
      <c r="F431" s="11"/>
      <c r="G431" s="9">
        <f t="shared" si="7"/>
        <v>452500</v>
      </c>
    </row>
    <row r="432" spans="1:7">
      <c r="A432">
        <v>427</v>
      </c>
      <c r="B432" s="13"/>
      <c r="C432" s="2"/>
      <c r="D432" s="2"/>
      <c r="E432" s="11"/>
      <c r="F432" s="11"/>
      <c r="G432" s="9">
        <f t="shared" si="7"/>
        <v>452500</v>
      </c>
    </row>
    <row r="433" spans="1:7">
      <c r="A433">
        <v>428</v>
      </c>
      <c r="B433" s="13"/>
      <c r="C433" s="2"/>
      <c r="D433" s="2"/>
      <c r="E433" s="11"/>
      <c r="F433" s="11"/>
      <c r="G433" s="9">
        <f t="shared" si="7"/>
        <v>452500</v>
      </c>
    </row>
    <row r="434" spans="1:7">
      <c r="A434">
        <v>429</v>
      </c>
      <c r="B434" s="13"/>
      <c r="C434" s="2"/>
      <c r="D434" s="2"/>
      <c r="E434" s="11"/>
      <c r="F434" s="11"/>
      <c r="G434" s="9">
        <f t="shared" si="7"/>
        <v>452500</v>
      </c>
    </row>
    <row r="435" spans="1:7">
      <c r="A435">
        <v>430</v>
      </c>
      <c r="B435" s="13"/>
      <c r="C435" s="2"/>
      <c r="D435" s="2"/>
      <c r="E435" s="11"/>
      <c r="F435" s="11"/>
      <c r="G435" s="9">
        <f t="shared" si="7"/>
        <v>452500</v>
      </c>
    </row>
    <row r="436" spans="1:7">
      <c r="A436">
        <v>431</v>
      </c>
      <c r="B436" s="13"/>
      <c r="C436" s="2"/>
      <c r="D436" s="2"/>
      <c r="E436" s="11"/>
      <c r="F436" s="11"/>
      <c r="G436" s="9">
        <f t="shared" si="7"/>
        <v>452500</v>
      </c>
    </row>
    <row r="437" spans="1:7">
      <c r="A437">
        <v>432</v>
      </c>
      <c r="B437" s="13"/>
      <c r="C437" s="2"/>
      <c r="D437" s="2"/>
      <c r="E437" s="11"/>
      <c r="F437" s="11"/>
      <c r="G437" s="9">
        <f t="shared" si="7"/>
        <v>452500</v>
      </c>
    </row>
    <row r="438" spans="1:7">
      <c r="A438">
        <v>433</v>
      </c>
      <c r="B438" s="13"/>
      <c r="C438" s="2"/>
      <c r="D438" s="2"/>
      <c r="E438" s="11"/>
      <c r="F438" s="11"/>
      <c r="G438" s="9">
        <f t="shared" si="7"/>
        <v>452500</v>
      </c>
    </row>
    <row r="439" spans="1:7">
      <c r="A439">
        <v>434</v>
      </c>
      <c r="B439" s="13"/>
      <c r="C439" s="2"/>
      <c r="D439" s="2"/>
      <c r="E439" s="11"/>
      <c r="F439" s="11"/>
      <c r="G439" s="9">
        <f t="shared" si="7"/>
        <v>452500</v>
      </c>
    </row>
    <row r="440" spans="1:7">
      <c r="A440">
        <v>435</v>
      </c>
      <c r="B440" s="13"/>
      <c r="C440" s="2"/>
      <c r="D440" s="2"/>
      <c r="E440" s="11"/>
      <c r="F440" s="11"/>
      <c r="G440" s="9">
        <f t="shared" si="7"/>
        <v>452500</v>
      </c>
    </row>
    <row r="441" spans="1:7">
      <c r="A441">
        <v>436</v>
      </c>
      <c r="B441" s="13"/>
      <c r="C441" s="2"/>
      <c r="D441" s="2"/>
      <c r="E441" s="11"/>
      <c r="F441" s="11"/>
      <c r="G441" s="9">
        <f t="shared" si="7"/>
        <v>452500</v>
      </c>
    </row>
    <row r="442" spans="1:7">
      <c r="A442">
        <v>437</v>
      </c>
      <c r="B442" s="13"/>
      <c r="C442" s="2"/>
      <c r="D442" s="2"/>
      <c r="E442" s="11"/>
      <c r="F442" s="11"/>
      <c r="G442" s="9">
        <f t="shared" si="7"/>
        <v>452500</v>
      </c>
    </row>
    <row r="443" spans="1:7">
      <c r="A443">
        <v>438</v>
      </c>
      <c r="B443" s="13"/>
      <c r="C443" s="2"/>
      <c r="D443" s="2"/>
      <c r="E443" s="11"/>
      <c r="F443" s="11"/>
      <c r="G443" s="9">
        <f t="shared" si="7"/>
        <v>452500</v>
      </c>
    </row>
    <row r="444" spans="1:7">
      <c r="A444">
        <v>439</v>
      </c>
      <c r="B444" s="13"/>
      <c r="C444" s="2"/>
      <c r="D444" s="2"/>
      <c r="E444" s="11"/>
      <c r="F444" s="11"/>
      <c r="G444" s="9">
        <f t="shared" si="7"/>
        <v>452500</v>
      </c>
    </row>
    <row r="445" spans="1:7">
      <c r="A445">
        <v>440</v>
      </c>
      <c r="B445" s="13"/>
      <c r="C445" s="2"/>
      <c r="D445" s="2"/>
      <c r="E445" s="11"/>
      <c r="F445" s="11"/>
      <c r="G445" s="9">
        <f t="shared" si="7"/>
        <v>452500</v>
      </c>
    </row>
    <row r="446" spans="1:7">
      <c r="A446">
        <v>441</v>
      </c>
      <c r="B446" s="13"/>
      <c r="C446" s="2"/>
      <c r="D446" s="2"/>
      <c r="E446" s="11"/>
      <c r="F446" s="11"/>
      <c r="G446" s="9">
        <f t="shared" si="7"/>
        <v>452500</v>
      </c>
    </row>
    <row r="447" spans="1:7">
      <c r="A447">
        <v>442</v>
      </c>
      <c r="B447" s="13"/>
      <c r="C447" s="2"/>
      <c r="D447" s="2"/>
      <c r="E447" s="11"/>
      <c r="F447" s="11"/>
      <c r="G447" s="9">
        <f t="shared" si="7"/>
        <v>452500</v>
      </c>
    </row>
    <row r="448" spans="1:7">
      <c r="A448">
        <v>443</v>
      </c>
      <c r="B448" s="13"/>
      <c r="C448" s="2"/>
      <c r="D448" s="2"/>
      <c r="E448" s="11"/>
      <c r="F448" s="11"/>
      <c r="G448" s="9">
        <f t="shared" si="7"/>
        <v>452500</v>
      </c>
    </row>
    <row r="449" spans="1:7">
      <c r="A449">
        <v>444</v>
      </c>
      <c r="B449" s="13"/>
      <c r="C449" s="2"/>
      <c r="D449" s="2"/>
      <c r="E449" s="11"/>
      <c r="F449" s="11"/>
      <c r="G449" s="9">
        <f t="shared" si="7"/>
        <v>452500</v>
      </c>
    </row>
    <row r="450" spans="1:7">
      <c r="A450">
        <v>445</v>
      </c>
      <c r="B450" s="13"/>
      <c r="C450" s="2"/>
      <c r="D450" s="2"/>
      <c r="E450" s="11"/>
      <c r="F450" s="11"/>
      <c r="G450" s="9">
        <f t="shared" si="7"/>
        <v>452500</v>
      </c>
    </row>
    <row r="451" spans="1:7">
      <c r="A451">
        <v>446</v>
      </c>
      <c r="B451" s="13"/>
      <c r="C451" s="2"/>
      <c r="D451" s="2"/>
      <c r="E451" s="11"/>
      <c r="F451" s="11"/>
      <c r="G451" s="9">
        <f t="shared" si="7"/>
        <v>452500</v>
      </c>
    </row>
    <row r="452" spans="1:7">
      <c r="A452">
        <v>447</v>
      </c>
      <c r="B452" s="13"/>
      <c r="C452" s="2"/>
      <c r="D452" s="2"/>
      <c r="E452" s="11"/>
      <c r="F452" s="11"/>
      <c r="G452" s="9">
        <f t="shared" si="7"/>
        <v>452500</v>
      </c>
    </row>
    <row r="453" spans="1:7">
      <c r="A453">
        <v>448</v>
      </c>
      <c r="B453" s="13"/>
      <c r="C453" s="2"/>
      <c r="D453" s="2"/>
      <c r="E453" s="11"/>
      <c r="F453" s="11"/>
      <c r="G453" s="9">
        <f t="shared" si="7"/>
        <v>452500</v>
      </c>
    </row>
    <row r="454" spans="1:7">
      <c r="A454">
        <v>449</v>
      </c>
      <c r="B454" s="13"/>
      <c r="C454" s="2"/>
      <c r="D454" s="2"/>
      <c r="E454" s="11"/>
      <c r="F454" s="11"/>
      <c r="G454" s="9">
        <f t="shared" si="7"/>
        <v>452500</v>
      </c>
    </row>
    <row r="455" spans="1:7">
      <c r="A455">
        <v>450</v>
      </c>
      <c r="B455" s="13"/>
      <c r="C455" s="2"/>
      <c r="D455" s="2"/>
      <c r="E455" s="11"/>
      <c r="F455" s="11"/>
      <c r="G455" s="9">
        <f t="shared" si="7"/>
        <v>452500</v>
      </c>
    </row>
    <row r="456" spans="1:7">
      <c r="A456">
        <v>451</v>
      </c>
      <c r="B456" s="13"/>
      <c r="C456" s="2"/>
      <c r="D456" s="2"/>
      <c r="E456" s="11"/>
      <c r="F456" s="11"/>
      <c r="G456" s="9">
        <f t="shared" ref="G456:G500" si="8">G455+E456-F456</f>
        <v>452500</v>
      </c>
    </row>
    <row r="457" spans="1:7">
      <c r="A457">
        <v>452</v>
      </c>
      <c r="B457" s="13"/>
      <c r="C457" s="2"/>
      <c r="D457" s="2"/>
      <c r="E457" s="11"/>
      <c r="F457" s="11"/>
      <c r="G457" s="9">
        <f t="shared" si="8"/>
        <v>452500</v>
      </c>
    </row>
    <row r="458" spans="1:7">
      <c r="A458">
        <v>453</v>
      </c>
      <c r="B458" s="13"/>
      <c r="C458" s="2"/>
      <c r="D458" s="2"/>
      <c r="E458" s="11"/>
      <c r="F458" s="11"/>
      <c r="G458" s="9">
        <f t="shared" si="8"/>
        <v>452500</v>
      </c>
    </row>
    <row r="459" spans="1:7">
      <c r="A459">
        <v>454</v>
      </c>
      <c r="B459" s="13"/>
      <c r="C459" s="2"/>
      <c r="D459" s="2"/>
      <c r="E459" s="11"/>
      <c r="F459" s="11"/>
      <c r="G459" s="9">
        <f t="shared" si="8"/>
        <v>452500</v>
      </c>
    </row>
    <row r="460" spans="1:7">
      <c r="A460">
        <v>455</v>
      </c>
      <c r="B460" s="13"/>
      <c r="C460" s="2"/>
      <c r="D460" s="2"/>
      <c r="E460" s="11"/>
      <c r="F460" s="11"/>
      <c r="G460" s="9">
        <f t="shared" si="8"/>
        <v>452500</v>
      </c>
    </row>
    <row r="461" spans="1:7">
      <c r="A461">
        <v>456</v>
      </c>
      <c r="B461" s="13"/>
      <c r="C461" s="2"/>
      <c r="D461" s="2"/>
      <c r="E461" s="11"/>
      <c r="F461" s="11"/>
      <c r="G461" s="9">
        <f t="shared" si="8"/>
        <v>452500</v>
      </c>
    </row>
    <row r="462" spans="1:7">
      <c r="A462">
        <v>457</v>
      </c>
      <c r="B462" s="13"/>
      <c r="C462" s="2"/>
      <c r="D462" s="2"/>
      <c r="E462" s="11"/>
      <c r="F462" s="11"/>
      <c r="G462" s="9">
        <f t="shared" si="8"/>
        <v>452500</v>
      </c>
    </row>
    <row r="463" spans="1:7">
      <c r="A463">
        <v>458</v>
      </c>
      <c r="B463" s="13"/>
      <c r="C463" s="2"/>
      <c r="D463" s="2"/>
      <c r="E463" s="11"/>
      <c r="F463" s="11"/>
      <c r="G463" s="9">
        <f t="shared" si="8"/>
        <v>452500</v>
      </c>
    </row>
    <row r="464" spans="1:7">
      <c r="A464">
        <v>459</v>
      </c>
      <c r="B464" s="13"/>
      <c r="C464" s="2"/>
      <c r="D464" s="2"/>
      <c r="E464" s="11"/>
      <c r="F464" s="11"/>
      <c r="G464" s="9">
        <f t="shared" si="8"/>
        <v>452500</v>
      </c>
    </row>
    <row r="465" spans="1:7">
      <c r="A465">
        <v>460</v>
      </c>
      <c r="B465" s="13"/>
      <c r="C465" s="2"/>
      <c r="D465" s="2"/>
      <c r="E465" s="11"/>
      <c r="F465" s="11"/>
      <c r="G465" s="9">
        <f t="shared" si="8"/>
        <v>452500</v>
      </c>
    </row>
    <row r="466" spans="1:7">
      <c r="A466">
        <v>461</v>
      </c>
      <c r="B466" s="13"/>
      <c r="C466" s="2"/>
      <c r="D466" s="2"/>
      <c r="E466" s="11"/>
      <c r="F466" s="11"/>
      <c r="G466" s="9">
        <f t="shared" si="8"/>
        <v>452500</v>
      </c>
    </row>
    <row r="467" spans="1:7">
      <c r="A467">
        <v>462</v>
      </c>
      <c r="B467" s="13"/>
      <c r="C467" s="2"/>
      <c r="D467" s="2"/>
      <c r="E467" s="11"/>
      <c r="F467" s="11"/>
      <c r="G467" s="9">
        <f t="shared" si="8"/>
        <v>452500</v>
      </c>
    </row>
    <row r="468" spans="1:7">
      <c r="A468">
        <v>463</v>
      </c>
      <c r="B468" s="13"/>
      <c r="C468" s="2"/>
      <c r="D468" s="2"/>
      <c r="E468" s="11"/>
      <c r="F468" s="11"/>
      <c r="G468" s="9">
        <f t="shared" si="8"/>
        <v>452500</v>
      </c>
    </row>
    <row r="469" spans="1:7">
      <c r="A469">
        <v>464</v>
      </c>
      <c r="B469" s="13"/>
      <c r="C469" s="2"/>
      <c r="D469" s="2"/>
      <c r="E469" s="11"/>
      <c r="F469" s="11"/>
      <c r="G469" s="9">
        <f t="shared" si="8"/>
        <v>452500</v>
      </c>
    </row>
    <row r="470" spans="1:7">
      <c r="A470">
        <v>465</v>
      </c>
      <c r="B470" s="13"/>
      <c r="C470" s="2"/>
      <c r="D470" s="2"/>
      <c r="E470" s="11"/>
      <c r="F470" s="11"/>
      <c r="G470" s="9">
        <f t="shared" si="8"/>
        <v>452500</v>
      </c>
    </row>
    <row r="471" spans="1:7">
      <c r="A471">
        <v>466</v>
      </c>
      <c r="B471" s="13"/>
      <c r="C471" s="2"/>
      <c r="D471" s="2"/>
      <c r="E471" s="11"/>
      <c r="F471" s="11"/>
      <c r="G471" s="9">
        <f t="shared" si="8"/>
        <v>452500</v>
      </c>
    </row>
    <row r="472" spans="1:7">
      <c r="A472">
        <v>467</v>
      </c>
      <c r="B472" s="13"/>
      <c r="C472" s="2"/>
      <c r="D472" s="2"/>
      <c r="E472" s="11"/>
      <c r="F472" s="11"/>
      <c r="G472" s="9">
        <f t="shared" si="8"/>
        <v>452500</v>
      </c>
    </row>
    <row r="473" spans="1:7">
      <c r="A473">
        <v>468</v>
      </c>
      <c r="B473" s="13"/>
      <c r="C473" s="2"/>
      <c r="D473" s="2"/>
      <c r="E473" s="11"/>
      <c r="F473" s="11"/>
      <c r="G473" s="9">
        <f t="shared" si="8"/>
        <v>452500</v>
      </c>
    </row>
    <row r="474" spans="1:7">
      <c r="A474">
        <v>469</v>
      </c>
      <c r="B474" s="13"/>
      <c r="C474" s="2"/>
      <c r="D474" s="2"/>
      <c r="E474" s="11"/>
      <c r="F474" s="11"/>
      <c r="G474" s="9">
        <f t="shared" si="8"/>
        <v>452500</v>
      </c>
    </row>
    <row r="475" spans="1:7">
      <c r="A475">
        <v>470</v>
      </c>
      <c r="B475" s="13"/>
      <c r="C475" s="2"/>
      <c r="D475" s="2"/>
      <c r="E475" s="11"/>
      <c r="F475" s="11"/>
      <c r="G475" s="9">
        <f t="shared" si="8"/>
        <v>452500</v>
      </c>
    </row>
    <row r="476" spans="1:7">
      <c r="A476">
        <v>471</v>
      </c>
      <c r="B476" s="13"/>
      <c r="C476" s="2"/>
      <c r="D476" s="2"/>
      <c r="E476" s="11"/>
      <c r="F476" s="11"/>
      <c r="G476" s="9">
        <f t="shared" si="8"/>
        <v>452500</v>
      </c>
    </row>
    <row r="477" spans="1:7">
      <c r="A477">
        <v>472</v>
      </c>
      <c r="B477" s="13"/>
      <c r="C477" s="2"/>
      <c r="D477" s="2"/>
      <c r="E477" s="11"/>
      <c r="F477" s="11"/>
      <c r="G477" s="9">
        <f t="shared" si="8"/>
        <v>452500</v>
      </c>
    </row>
    <row r="478" spans="1:7">
      <c r="A478">
        <v>473</v>
      </c>
      <c r="B478" s="13"/>
      <c r="C478" s="2"/>
      <c r="D478" s="2"/>
      <c r="E478" s="11"/>
      <c r="F478" s="11"/>
      <c r="G478" s="9">
        <f t="shared" si="8"/>
        <v>452500</v>
      </c>
    </row>
    <row r="479" spans="1:7">
      <c r="A479">
        <v>474</v>
      </c>
      <c r="B479" s="13"/>
      <c r="C479" s="2"/>
      <c r="D479" s="2"/>
      <c r="E479" s="11"/>
      <c r="F479" s="11"/>
      <c r="G479" s="9">
        <f t="shared" si="8"/>
        <v>452500</v>
      </c>
    </row>
    <row r="480" spans="1:7">
      <c r="A480">
        <v>475</v>
      </c>
      <c r="B480" s="13"/>
      <c r="C480" s="2"/>
      <c r="D480" s="2"/>
      <c r="E480" s="11"/>
      <c r="F480" s="11"/>
      <c r="G480" s="9">
        <f t="shared" si="8"/>
        <v>452500</v>
      </c>
    </row>
    <row r="481" spans="1:7">
      <c r="A481">
        <v>476</v>
      </c>
      <c r="B481" s="13"/>
      <c r="C481" s="2"/>
      <c r="D481" s="2"/>
      <c r="E481" s="11"/>
      <c r="F481" s="11"/>
      <c r="G481" s="9">
        <f t="shared" si="8"/>
        <v>452500</v>
      </c>
    </row>
    <row r="482" spans="1:7">
      <c r="A482">
        <v>477</v>
      </c>
      <c r="B482" s="13"/>
      <c r="C482" s="2"/>
      <c r="D482" s="2"/>
      <c r="E482" s="11"/>
      <c r="F482" s="11"/>
      <c r="G482" s="9">
        <f t="shared" si="8"/>
        <v>452500</v>
      </c>
    </row>
    <row r="483" spans="1:7">
      <c r="A483">
        <v>478</v>
      </c>
      <c r="B483" s="13"/>
      <c r="C483" s="2"/>
      <c r="D483" s="2"/>
      <c r="E483" s="11"/>
      <c r="F483" s="11"/>
      <c r="G483" s="9">
        <f t="shared" si="8"/>
        <v>452500</v>
      </c>
    </row>
    <row r="484" spans="1:7">
      <c r="A484">
        <v>479</v>
      </c>
      <c r="B484" s="13"/>
      <c r="C484" s="2"/>
      <c r="D484" s="2"/>
      <c r="E484" s="11"/>
      <c r="F484" s="11"/>
      <c r="G484" s="9">
        <f t="shared" si="8"/>
        <v>452500</v>
      </c>
    </row>
    <row r="485" spans="1:7">
      <c r="A485">
        <v>480</v>
      </c>
      <c r="B485" s="13"/>
      <c r="C485" s="2"/>
      <c r="D485" s="2"/>
      <c r="E485" s="11"/>
      <c r="F485" s="11"/>
      <c r="G485" s="9">
        <f t="shared" si="8"/>
        <v>452500</v>
      </c>
    </row>
    <row r="486" spans="1:7">
      <c r="A486">
        <v>481</v>
      </c>
      <c r="B486" s="13"/>
      <c r="C486" s="2"/>
      <c r="D486" s="2"/>
      <c r="E486" s="11"/>
      <c r="F486" s="11"/>
      <c r="G486" s="9">
        <f t="shared" si="8"/>
        <v>452500</v>
      </c>
    </row>
    <row r="487" spans="1:7">
      <c r="A487">
        <v>482</v>
      </c>
      <c r="B487" s="13"/>
      <c r="C487" s="2"/>
      <c r="D487" s="2"/>
      <c r="E487" s="11"/>
      <c r="F487" s="11"/>
      <c r="G487" s="9">
        <f t="shared" si="8"/>
        <v>452500</v>
      </c>
    </row>
    <row r="488" spans="1:7">
      <c r="A488">
        <v>483</v>
      </c>
      <c r="B488" s="13"/>
      <c r="C488" s="2"/>
      <c r="D488" s="2"/>
      <c r="E488" s="11"/>
      <c r="F488" s="11"/>
      <c r="G488" s="9">
        <f t="shared" si="8"/>
        <v>452500</v>
      </c>
    </row>
    <row r="489" spans="1:7">
      <c r="A489">
        <v>484</v>
      </c>
      <c r="B489" s="13"/>
      <c r="C489" s="2"/>
      <c r="D489" s="2"/>
      <c r="E489" s="11"/>
      <c r="F489" s="11"/>
      <c r="G489" s="9">
        <f t="shared" si="8"/>
        <v>452500</v>
      </c>
    </row>
    <row r="490" spans="1:7">
      <c r="A490">
        <v>485</v>
      </c>
      <c r="B490" s="13"/>
      <c r="C490" s="2"/>
      <c r="D490" s="2"/>
      <c r="E490" s="11"/>
      <c r="F490" s="11"/>
      <c r="G490" s="9">
        <f t="shared" si="8"/>
        <v>452500</v>
      </c>
    </row>
    <row r="491" spans="1:7">
      <c r="A491">
        <v>486</v>
      </c>
      <c r="B491" s="13"/>
      <c r="C491" s="2"/>
      <c r="D491" s="2"/>
      <c r="E491" s="11"/>
      <c r="F491" s="11"/>
      <c r="G491" s="9">
        <f t="shared" si="8"/>
        <v>452500</v>
      </c>
    </row>
    <row r="492" spans="1:7">
      <c r="A492">
        <v>487</v>
      </c>
      <c r="B492" s="13"/>
      <c r="C492" s="2"/>
      <c r="D492" s="2"/>
      <c r="E492" s="11"/>
      <c r="F492" s="11"/>
      <c r="G492" s="9">
        <f t="shared" si="8"/>
        <v>452500</v>
      </c>
    </row>
    <row r="493" spans="1:7">
      <c r="A493">
        <v>488</v>
      </c>
      <c r="B493" s="13"/>
      <c r="C493" s="2"/>
      <c r="D493" s="2"/>
      <c r="E493" s="11"/>
      <c r="F493" s="11"/>
      <c r="G493" s="9">
        <f t="shared" si="8"/>
        <v>452500</v>
      </c>
    </row>
    <row r="494" spans="1:7">
      <c r="A494">
        <v>489</v>
      </c>
      <c r="B494" s="13"/>
      <c r="C494" s="2"/>
      <c r="D494" s="2"/>
      <c r="E494" s="11"/>
      <c r="F494" s="11"/>
      <c r="G494" s="9">
        <f t="shared" si="8"/>
        <v>452500</v>
      </c>
    </row>
    <row r="495" spans="1:7">
      <c r="A495">
        <v>490</v>
      </c>
      <c r="B495" s="13"/>
      <c r="C495" s="2"/>
      <c r="D495" s="2"/>
      <c r="E495" s="11"/>
      <c r="F495" s="11"/>
      <c r="G495" s="9">
        <f t="shared" si="8"/>
        <v>452500</v>
      </c>
    </row>
    <row r="496" spans="1:7">
      <c r="A496">
        <v>491</v>
      </c>
      <c r="B496" s="13"/>
      <c r="C496" s="2"/>
      <c r="D496" s="2"/>
      <c r="E496" s="11"/>
      <c r="F496" s="11"/>
      <c r="G496" s="9">
        <f t="shared" si="8"/>
        <v>452500</v>
      </c>
    </row>
    <row r="497" spans="1:7">
      <c r="A497">
        <v>492</v>
      </c>
      <c r="B497" s="13"/>
      <c r="C497" s="2"/>
      <c r="D497" s="2"/>
      <c r="E497" s="11"/>
      <c r="F497" s="11"/>
      <c r="G497" s="9">
        <f t="shared" si="8"/>
        <v>452500</v>
      </c>
    </row>
    <row r="498" spans="1:7">
      <c r="A498">
        <v>493</v>
      </c>
      <c r="B498" s="13"/>
      <c r="C498" s="2"/>
      <c r="D498" s="2"/>
      <c r="E498" s="11"/>
      <c r="F498" s="11"/>
      <c r="G498" s="9">
        <f t="shared" si="8"/>
        <v>452500</v>
      </c>
    </row>
    <row r="499" spans="1:7">
      <c r="A499">
        <v>494</v>
      </c>
      <c r="B499" s="13"/>
      <c r="C499" s="2"/>
      <c r="D499" s="2"/>
      <c r="E499" s="11"/>
      <c r="F499" s="11"/>
      <c r="G499" s="9">
        <f t="shared" si="8"/>
        <v>452500</v>
      </c>
    </row>
    <row r="500" spans="1:7">
      <c r="A500">
        <v>495</v>
      </c>
      <c r="B500" s="13"/>
      <c r="C500" s="2"/>
      <c r="D500" s="2"/>
      <c r="E500" s="11"/>
      <c r="F500" s="11"/>
      <c r="G500" s="9">
        <f t="shared" si="8"/>
        <v>452500</v>
      </c>
    </row>
  </sheetData>
  <sheetProtection password="E859" sheet="1" objects="1" scenarios="1"/>
  <phoneticPr fontId="2"/>
  <conditionalFormatting sqref="E7:E500">
    <cfRule type="expression" dxfId="50" priority="4">
      <formula>D7="その他雑費"</formula>
    </cfRule>
    <cfRule type="expression" dxfId="49" priority="5">
      <formula>D7="作業委託料等"</formula>
    </cfRule>
    <cfRule type="expression" dxfId="48" priority="6">
      <formula>D7="生産組合"</formula>
    </cfRule>
    <cfRule type="expression" dxfId="47" priority="7">
      <formula>D7="ライスセンター"</formula>
    </cfRule>
    <cfRule type="expression" dxfId="46" priority="8">
      <formula>D7="土地改良費"</formula>
    </cfRule>
    <cfRule type="expression" dxfId="45" priority="9">
      <formula>D7="荷造運賃手数料"</formula>
    </cfRule>
    <cfRule type="expression" dxfId="44" priority="10">
      <formula>D7="農業共済掛金"</formula>
    </cfRule>
    <cfRule type="expression" dxfId="43" priority="11">
      <formula>D7="作業用衣料費"</formula>
    </cfRule>
    <cfRule type="expression" dxfId="42" priority="12">
      <formula>D7="動力光熱費"</formula>
    </cfRule>
    <cfRule type="expression" dxfId="41" priority="13">
      <formula>D7="修繕費"</formula>
    </cfRule>
    <cfRule type="expression" dxfId="40" priority="14">
      <formula>D7="諸材料費"</formula>
    </cfRule>
    <cfRule type="expression" dxfId="39" priority="15">
      <formula>D7="薬品衛生費"</formula>
    </cfRule>
    <cfRule type="expression" dxfId="38" priority="16">
      <formula>D7="農具費"</formula>
    </cfRule>
    <cfRule type="expression" dxfId="37" priority="17">
      <formula>D7="飼料費"</formula>
    </cfRule>
    <cfRule type="expression" dxfId="36" priority="18">
      <formula>D7="肥料費"</formula>
    </cfRule>
    <cfRule type="expression" dxfId="35" priority="19">
      <formula>D7="素畜費"</formula>
    </cfRule>
    <cfRule type="expression" dxfId="34" priority="20">
      <formula>D7="種苗費"</formula>
    </cfRule>
    <cfRule type="expression" dxfId="33" priority="21">
      <formula>D7="租税公課"</formula>
    </cfRule>
    <cfRule type="expression" dxfId="32" priority="22">
      <formula>D7="利子割引料"</formula>
    </cfRule>
    <cfRule type="expression" dxfId="31" priority="23">
      <formula>D7="貸倒金"</formula>
    </cfRule>
    <cfRule type="expression" dxfId="30" priority="24">
      <formula>D7="小作料・賃借料"</formula>
    </cfRule>
    <cfRule type="expression" dxfId="29" priority="25">
      <formula>D7="雇人費"</formula>
    </cfRule>
  </conditionalFormatting>
  <conditionalFormatting sqref="F7:F500">
    <cfRule type="expression" dxfId="28" priority="1">
      <formula>D7="雑収入"</formula>
    </cfRule>
    <cfRule type="expression" dxfId="27" priority="2">
      <formula>D7="家事・事業消費"</formula>
    </cfRule>
    <cfRule type="expression" dxfId="26" priority="3">
      <formula>D7="販売金額"</formula>
    </cfRule>
  </conditionalFormatting>
  <conditionalFormatting sqref="E6">
    <cfRule type="cellIs" priority="26" operator="equal">
      <formula>#REF!</formula>
    </cfRule>
  </conditionalFormatting>
  <dataValidations count="1">
    <dataValidation type="list" allowBlank="1" showInputMessage="1" showErrorMessage="1" sqref="D7:D500">
      <formula1>#REF!</formula1>
    </dataValidation>
  </dataValidations>
  <hyperlinks>
    <hyperlink ref="H1" location="計算シート!A1" display="計算シートへ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500"/>
  <sheetViews>
    <sheetView workbookViewId="0">
      <pane ySplit="5" topLeftCell="A6" activePane="bottomLeft" state="frozen"/>
      <selection pane="bottomLeft" activeCell="B7" sqref="B7"/>
    </sheetView>
  </sheetViews>
  <sheetFormatPr defaultRowHeight="18.75"/>
  <cols>
    <col min="1" max="1" width="4.25" customWidth="1"/>
    <col min="2" max="2" width="15.875" style="14" customWidth="1"/>
    <col min="3" max="3" width="27.625" customWidth="1"/>
    <col min="4" max="4" width="16.375" customWidth="1"/>
    <col min="5" max="6" width="18.75" style="4" customWidth="1"/>
    <col min="7" max="7" width="18.75" customWidth="1"/>
  </cols>
  <sheetData>
    <row r="2" spans="1:7">
      <c r="G2" s="66" t="s">
        <v>348</v>
      </c>
    </row>
    <row r="4" spans="1:7" ht="26.25" customHeight="1">
      <c r="D4" s="12" t="s">
        <v>33</v>
      </c>
      <c r="E4" s="4">
        <f>SUM(E6:E500)</f>
        <v>0</v>
      </c>
      <c r="F4" s="4">
        <f>SUM(F6:F500)</f>
        <v>0</v>
      </c>
      <c r="G4" s="4">
        <f>G500</f>
        <v>0</v>
      </c>
    </row>
    <row r="5" spans="1:7">
      <c r="B5" s="15" t="s">
        <v>22</v>
      </c>
      <c r="C5" s="3" t="s">
        <v>23</v>
      </c>
      <c r="D5" s="3" t="s">
        <v>24</v>
      </c>
      <c r="E5" s="6" t="s">
        <v>25</v>
      </c>
      <c r="F5" s="6" t="s">
        <v>26</v>
      </c>
      <c r="G5" s="3" t="s">
        <v>27</v>
      </c>
    </row>
    <row r="6" spans="1:7">
      <c r="A6">
        <v>1</v>
      </c>
      <c r="B6" s="16">
        <v>43831</v>
      </c>
      <c r="C6" s="21"/>
      <c r="D6" s="1" t="s">
        <v>28</v>
      </c>
      <c r="E6" s="20"/>
      <c r="F6" s="10"/>
      <c r="G6" s="22">
        <f>E6-F6</f>
        <v>0</v>
      </c>
    </row>
    <row r="7" spans="1:7">
      <c r="A7">
        <v>2</v>
      </c>
      <c r="B7" s="19"/>
      <c r="C7" s="18"/>
      <c r="D7" s="18"/>
      <c r="E7" s="11"/>
      <c r="F7" s="11"/>
      <c r="G7" s="17">
        <f>G6+E7-F7</f>
        <v>0</v>
      </c>
    </row>
    <row r="8" spans="1:7">
      <c r="A8">
        <v>3</v>
      </c>
      <c r="B8" s="19"/>
      <c r="C8" s="18"/>
      <c r="D8" s="18"/>
      <c r="E8" s="11"/>
      <c r="F8" s="11"/>
      <c r="G8" s="17">
        <f t="shared" ref="G8:G71" si="0">G7+E8-F8</f>
        <v>0</v>
      </c>
    </row>
    <row r="9" spans="1:7">
      <c r="A9">
        <v>4</v>
      </c>
      <c r="B9" s="19"/>
      <c r="C9" s="18"/>
      <c r="D9" s="18"/>
      <c r="E9" s="11"/>
      <c r="F9" s="11"/>
      <c r="G9" s="17">
        <f t="shared" si="0"/>
        <v>0</v>
      </c>
    </row>
    <row r="10" spans="1:7">
      <c r="A10">
        <v>5</v>
      </c>
      <c r="B10" s="19"/>
      <c r="C10" s="18"/>
      <c r="D10" s="18"/>
      <c r="E10" s="11"/>
      <c r="F10" s="11"/>
      <c r="G10" s="17">
        <f t="shared" si="0"/>
        <v>0</v>
      </c>
    </row>
    <row r="11" spans="1:7">
      <c r="A11">
        <v>6</v>
      </c>
      <c r="B11" s="19"/>
      <c r="C11" s="18"/>
      <c r="D11" s="18"/>
      <c r="E11" s="11"/>
      <c r="F11" s="11"/>
      <c r="G11" s="17">
        <f t="shared" si="0"/>
        <v>0</v>
      </c>
    </row>
    <row r="12" spans="1:7">
      <c r="A12">
        <v>7</v>
      </c>
      <c r="B12" s="19"/>
      <c r="C12" s="18"/>
      <c r="D12" s="18"/>
      <c r="E12" s="11"/>
      <c r="F12" s="11"/>
      <c r="G12" s="17">
        <f t="shared" si="0"/>
        <v>0</v>
      </c>
    </row>
    <row r="13" spans="1:7">
      <c r="A13">
        <v>8</v>
      </c>
      <c r="B13" s="19"/>
      <c r="C13" s="18"/>
      <c r="D13" s="18"/>
      <c r="E13" s="11"/>
      <c r="F13" s="11"/>
      <c r="G13" s="17">
        <f t="shared" si="0"/>
        <v>0</v>
      </c>
    </row>
    <row r="14" spans="1:7">
      <c r="A14">
        <v>9</v>
      </c>
      <c r="B14" s="19"/>
      <c r="C14" s="18"/>
      <c r="D14" s="18"/>
      <c r="E14" s="11"/>
      <c r="F14" s="11"/>
      <c r="G14" s="17">
        <f t="shared" si="0"/>
        <v>0</v>
      </c>
    </row>
    <row r="15" spans="1:7">
      <c r="A15">
        <v>10</v>
      </c>
      <c r="B15" s="19"/>
      <c r="C15" s="18"/>
      <c r="D15" s="18"/>
      <c r="E15" s="11"/>
      <c r="F15" s="11"/>
      <c r="G15" s="17">
        <f t="shared" si="0"/>
        <v>0</v>
      </c>
    </row>
    <row r="16" spans="1:7">
      <c r="A16">
        <v>11</v>
      </c>
      <c r="B16" s="19"/>
      <c r="C16" s="18"/>
      <c r="D16" s="18"/>
      <c r="E16" s="11"/>
      <c r="F16" s="11"/>
      <c r="G16" s="17">
        <f t="shared" si="0"/>
        <v>0</v>
      </c>
    </row>
    <row r="17" spans="1:7">
      <c r="A17">
        <v>12</v>
      </c>
      <c r="B17" s="19"/>
      <c r="C17" s="18"/>
      <c r="D17" s="18"/>
      <c r="E17" s="11"/>
      <c r="F17" s="11"/>
      <c r="G17" s="17">
        <f t="shared" si="0"/>
        <v>0</v>
      </c>
    </row>
    <row r="18" spans="1:7">
      <c r="A18">
        <v>13</v>
      </c>
      <c r="B18" s="19"/>
      <c r="C18" s="18"/>
      <c r="D18" s="18"/>
      <c r="E18" s="11"/>
      <c r="F18" s="11"/>
      <c r="G18" s="17">
        <f t="shared" si="0"/>
        <v>0</v>
      </c>
    </row>
    <row r="19" spans="1:7">
      <c r="A19">
        <v>14</v>
      </c>
      <c r="B19" s="19"/>
      <c r="C19" s="18"/>
      <c r="D19" s="18"/>
      <c r="E19" s="11"/>
      <c r="F19" s="11"/>
      <c r="G19" s="17">
        <f t="shared" si="0"/>
        <v>0</v>
      </c>
    </row>
    <row r="20" spans="1:7">
      <c r="A20">
        <v>15</v>
      </c>
      <c r="B20" s="19"/>
      <c r="C20" s="18"/>
      <c r="D20" s="18"/>
      <c r="E20" s="11"/>
      <c r="F20" s="11"/>
      <c r="G20" s="17">
        <f t="shared" si="0"/>
        <v>0</v>
      </c>
    </row>
    <row r="21" spans="1:7">
      <c r="A21">
        <v>16</v>
      </c>
      <c r="B21" s="19"/>
      <c r="C21" s="18"/>
      <c r="D21" s="18"/>
      <c r="E21" s="11"/>
      <c r="F21" s="11"/>
      <c r="G21" s="17">
        <f t="shared" si="0"/>
        <v>0</v>
      </c>
    </row>
    <row r="22" spans="1:7">
      <c r="A22">
        <v>17</v>
      </c>
      <c r="B22" s="19"/>
      <c r="C22" s="18"/>
      <c r="D22" s="18"/>
      <c r="E22" s="11"/>
      <c r="F22" s="11"/>
      <c r="G22" s="17">
        <f t="shared" si="0"/>
        <v>0</v>
      </c>
    </row>
    <row r="23" spans="1:7">
      <c r="A23">
        <v>18</v>
      </c>
      <c r="B23" s="19"/>
      <c r="C23" s="18"/>
      <c r="D23" s="18"/>
      <c r="E23" s="11"/>
      <c r="F23" s="11"/>
      <c r="G23" s="17">
        <f t="shared" si="0"/>
        <v>0</v>
      </c>
    </row>
    <row r="24" spans="1:7">
      <c r="A24">
        <v>19</v>
      </c>
      <c r="B24" s="19"/>
      <c r="C24" s="18"/>
      <c r="D24" s="18"/>
      <c r="E24" s="11"/>
      <c r="F24" s="11"/>
      <c r="G24" s="17">
        <f t="shared" si="0"/>
        <v>0</v>
      </c>
    </row>
    <row r="25" spans="1:7">
      <c r="A25">
        <v>20</v>
      </c>
      <c r="B25" s="19"/>
      <c r="C25" s="18"/>
      <c r="D25" s="18"/>
      <c r="E25" s="11"/>
      <c r="F25" s="11"/>
      <c r="G25" s="17">
        <f t="shared" si="0"/>
        <v>0</v>
      </c>
    </row>
    <row r="26" spans="1:7">
      <c r="A26">
        <v>21</v>
      </c>
      <c r="B26" s="19"/>
      <c r="C26" s="18"/>
      <c r="D26" s="18"/>
      <c r="E26" s="11"/>
      <c r="F26" s="11"/>
      <c r="G26" s="17">
        <f t="shared" si="0"/>
        <v>0</v>
      </c>
    </row>
    <row r="27" spans="1:7">
      <c r="A27">
        <v>22</v>
      </c>
      <c r="B27" s="19"/>
      <c r="C27" s="18"/>
      <c r="D27" s="18"/>
      <c r="E27" s="11"/>
      <c r="F27" s="11"/>
      <c r="G27" s="17">
        <f t="shared" si="0"/>
        <v>0</v>
      </c>
    </row>
    <row r="28" spans="1:7">
      <c r="A28">
        <v>23</v>
      </c>
      <c r="B28" s="19"/>
      <c r="C28" s="18"/>
      <c r="D28" s="18"/>
      <c r="E28" s="11"/>
      <c r="F28" s="11"/>
      <c r="G28" s="17">
        <f t="shared" si="0"/>
        <v>0</v>
      </c>
    </row>
    <row r="29" spans="1:7">
      <c r="A29">
        <v>24</v>
      </c>
      <c r="B29" s="19"/>
      <c r="C29" s="18"/>
      <c r="D29" s="18"/>
      <c r="E29" s="11"/>
      <c r="F29" s="11"/>
      <c r="G29" s="17">
        <f t="shared" si="0"/>
        <v>0</v>
      </c>
    </row>
    <row r="30" spans="1:7">
      <c r="A30">
        <v>25</v>
      </c>
      <c r="B30" s="19"/>
      <c r="C30" s="18"/>
      <c r="D30" s="18"/>
      <c r="E30" s="11"/>
      <c r="F30" s="11"/>
      <c r="G30" s="17">
        <f t="shared" si="0"/>
        <v>0</v>
      </c>
    </row>
    <row r="31" spans="1:7">
      <c r="A31">
        <v>26</v>
      </c>
      <c r="B31" s="19"/>
      <c r="C31" s="18"/>
      <c r="D31" s="18"/>
      <c r="E31" s="11"/>
      <c r="F31" s="11"/>
      <c r="G31" s="17">
        <f t="shared" si="0"/>
        <v>0</v>
      </c>
    </row>
    <row r="32" spans="1:7">
      <c r="A32">
        <v>27</v>
      </c>
      <c r="B32" s="19"/>
      <c r="C32" s="18"/>
      <c r="D32" s="18"/>
      <c r="E32" s="11"/>
      <c r="F32" s="11"/>
      <c r="G32" s="17">
        <f t="shared" si="0"/>
        <v>0</v>
      </c>
    </row>
    <row r="33" spans="1:7">
      <c r="A33">
        <v>28</v>
      </c>
      <c r="B33" s="19"/>
      <c r="C33" s="18"/>
      <c r="D33" s="18"/>
      <c r="E33" s="11"/>
      <c r="F33" s="11"/>
      <c r="G33" s="17">
        <f t="shared" si="0"/>
        <v>0</v>
      </c>
    </row>
    <row r="34" spans="1:7">
      <c r="A34">
        <v>29</v>
      </c>
      <c r="B34" s="19"/>
      <c r="C34" s="18"/>
      <c r="D34" s="18"/>
      <c r="E34" s="11"/>
      <c r="F34" s="11"/>
      <c r="G34" s="17">
        <f t="shared" si="0"/>
        <v>0</v>
      </c>
    </row>
    <row r="35" spans="1:7">
      <c r="A35">
        <v>30</v>
      </c>
      <c r="B35" s="19"/>
      <c r="C35" s="18"/>
      <c r="D35" s="18"/>
      <c r="E35" s="11"/>
      <c r="F35" s="11"/>
      <c r="G35" s="17">
        <f t="shared" si="0"/>
        <v>0</v>
      </c>
    </row>
    <row r="36" spans="1:7">
      <c r="A36">
        <v>31</v>
      </c>
      <c r="B36" s="19"/>
      <c r="C36" s="18"/>
      <c r="D36" s="18"/>
      <c r="E36" s="11"/>
      <c r="F36" s="11"/>
      <c r="G36" s="17">
        <f t="shared" si="0"/>
        <v>0</v>
      </c>
    </row>
    <row r="37" spans="1:7">
      <c r="A37">
        <v>32</v>
      </c>
      <c r="B37" s="19"/>
      <c r="C37" s="18"/>
      <c r="D37" s="18"/>
      <c r="E37" s="11"/>
      <c r="F37" s="11"/>
      <c r="G37" s="17">
        <f t="shared" si="0"/>
        <v>0</v>
      </c>
    </row>
    <row r="38" spans="1:7">
      <c r="A38">
        <v>33</v>
      </c>
      <c r="B38" s="19"/>
      <c r="C38" s="18"/>
      <c r="D38" s="18"/>
      <c r="E38" s="11"/>
      <c r="F38" s="11"/>
      <c r="G38" s="17">
        <f t="shared" si="0"/>
        <v>0</v>
      </c>
    </row>
    <row r="39" spans="1:7">
      <c r="A39">
        <v>34</v>
      </c>
      <c r="B39" s="19"/>
      <c r="C39" s="18"/>
      <c r="D39" s="18"/>
      <c r="E39" s="11"/>
      <c r="F39" s="11"/>
      <c r="G39" s="17">
        <f t="shared" si="0"/>
        <v>0</v>
      </c>
    </row>
    <row r="40" spans="1:7">
      <c r="A40">
        <v>35</v>
      </c>
      <c r="B40" s="19"/>
      <c r="C40" s="18"/>
      <c r="D40" s="18"/>
      <c r="E40" s="11"/>
      <c r="F40" s="11"/>
      <c r="G40" s="17">
        <f t="shared" si="0"/>
        <v>0</v>
      </c>
    </row>
    <row r="41" spans="1:7">
      <c r="A41">
        <v>36</v>
      </c>
      <c r="B41" s="19"/>
      <c r="C41" s="18"/>
      <c r="D41" s="18"/>
      <c r="E41" s="11"/>
      <c r="F41" s="11"/>
      <c r="G41" s="17">
        <f t="shared" si="0"/>
        <v>0</v>
      </c>
    </row>
    <row r="42" spans="1:7">
      <c r="A42">
        <v>37</v>
      </c>
      <c r="B42" s="19"/>
      <c r="C42" s="18"/>
      <c r="D42" s="18"/>
      <c r="E42" s="11"/>
      <c r="F42" s="11"/>
      <c r="G42" s="17">
        <f t="shared" si="0"/>
        <v>0</v>
      </c>
    </row>
    <row r="43" spans="1:7">
      <c r="A43">
        <v>38</v>
      </c>
      <c r="B43" s="19"/>
      <c r="C43" s="18"/>
      <c r="D43" s="18"/>
      <c r="E43" s="11"/>
      <c r="F43" s="11"/>
      <c r="G43" s="17">
        <f t="shared" si="0"/>
        <v>0</v>
      </c>
    </row>
    <row r="44" spans="1:7">
      <c r="A44">
        <v>39</v>
      </c>
      <c r="B44" s="19"/>
      <c r="C44" s="18"/>
      <c r="D44" s="18"/>
      <c r="E44" s="11"/>
      <c r="F44" s="11"/>
      <c r="G44" s="17">
        <f t="shared" si="0"/>
        <v>0</v>
      </c>
    </row>
    <row r="45" spans="1:7">
      <c r="A45">
        <v>40</v>
      </c>
      <c r="B45" s="19"/>
      <c r="C45" s="18"/>
      <c r="D45" s="18"/>
      <c r="E45" s="11"/>
      <c r="F45" s="11"/>
      <c r="G45" s="17">
        <f t="shared" si="0"/>
        <v>0</v>
      </c>
    </row>
    <row r="46" spans="1:7">
      <c r="A46">
        <v>41</v>
      </c>
      <c r="B46" s="19"/>
      <c r="C46" s="18"/>
      <c r="D46" s="18"/>
      <c r="E46" s="11"/>
      <c r="F46" s="11"/>
      <c r="G46" s="17">
        <f t="shared" si="0"/>
        <v>0</v>
      </c>
    </row>
    <row r="47" spans="1:7">
      <c r="A47">
        <v>42</v>
      </c>
      <c r="B47" s="19"/>
      <c r="C47" s="18"/>
      <c r="D47" s="18"/>
      <c r="E47" s="11"/>
      <c r="F47" s="11"/>
      <c r="G47" s="17">
        <f t="shared" si="0"/>
        <v>0</v>
      </c>
    </row>
    <row r="48" spans="1:7">
      <c r="A48">
        <v>43</v>
      </c>
      <c r="B48" s="19"/>
      <c r="C48" s="18"/>
      <c r="D48" s="18"/>
      <c r="E48" s="11"/>
      <c r="F48" s="11"/>
      <c r="G48" s="17">
        <f t="shared" si="0"/>
        <v>0</v>
      </c>
    </row>
    <row r="49" spans="1:7">
      <c r="A49">
        <v>44</v>
      </c>
      <c r="B49" s="19"/>
      <c r="C49" s="18"/>
      <c r="D49" s="18"/>
      <c r="E49" s="11"/>
      <c r="F49" s="11"/>
      <c r="G49" s="17">
        <f t="shared" si="0"/>
        <v>0</v>
      </c>
    </row>
    <row r="50" spans="1:7">
      <c r="A50">
        <v>45</v>
      </c>
      <c r="B50" s="19"/>
      <c r="C50" s="18"/>
      <c r="D50" s="18"/>
      <c r="E50" s="11"/>
      <c r="F50" s="11"/>
      <c r="G50" s="17">
        <f t="shared" si="0"/>
        <v>0</v>
      </c>
    </row>
    <row r="51" spans="1:7">
      <c r="A51">
        <v>46</v>
      </c>
      <c r="B51" s="19"/>
      <c r="C51" s="18"/>
      <c r="D51" s="18"/>
      <c r="E51" s="11"/>
      <c r="F51" s="11"/>
      <c r="G51" s="17">
        <f t="shared" si="0"/>
        <v>0</v>
      </c>
    </row>
    <row r="52" spans="1:7">
      <c r="A52">
        <v>47</v>
      </c>
      <c r="B52" s="19"/>
      <c r="C52" s="18"/>
      <c r="D52" s="18"/>
      <c r="E52" s="11"/>
      <c r="F52" s="11"/>
      <c r="G52" s="17">
        <f t="shared" si="0"/>
        <v>0</v>
      </c>
    </row>
    <row r="53" spans="1:7">
      <c r="A53">
        <v>48</v>
      </c>
      <c r="B53" s="19"/>
      <c r="C53" s="18"/>
      <c r="D53" s="18"/>
      <c r="E53" s="11"/>
      <c r="F53" s="11"/>
      <c r="G53" s="17">
        <f t="shared" si="0"/>
        <v>0</v>
      </c>
    </row>
    <row r="54" spans="1:7">
      <c r="A54">
        <v>49</v>
      </c>
      <c r="B54" s="19"/>
      <c r="C54" s="18"/>
      <c r="D54" s="18"/>
      <c r="E54" s="11"/>
      <c r="F54" s="11"/>
      <c r="G54" s="17">
        <f t="shared" si="0"/>
        <v>0</v>
      </c>
    </row>
    <row r="55" spans="1:7">
      <c r="A55">
        <v>50</v>
      </c>
      <c r="B55" s="19"/>
      <c r="C55" s="18"/>
      <c r="D55" s="18"/>
      <c r="E55" s="11"/>
      <c r="F55" s="11"/>
      <c r="G55" s="17">
        <f t="shared" si="0"/>
        <v>0</v>
      </c>
    </row>
    <row r="56" spans="1:7">
      <c r="A56">
        <v>51</v>
      </c>
      <c r="B56" s="19"/>
      <c r="C56" s="18"/>
      <c r="D56" s="18"/>
      <c r="E56" s="11"/>
      <c r="F56" s="11"/>
      <c r="G56" s="17">
        <f t="shared" si="0"/>
        <v>0</v>
      </c>
    </row>
    <row r="57" spans="1:7">
      <c r="A57">
        <v>52</v>
      </c>
      <c r="B57" s="19"/>
      <c r="C57" s="18"/>
      <c r="D57" s="18"/>
      <c r="E57" s="11"/>
      <c r="F57" s="11"/>
      <c r="G57" s="17">
        <f t="shared" si="0"/>
        <v>0</v>
      </c>
    </row>
    <row r="58" spans="1:7">
      <c r="A58">
        <v>53</v>
      </c>
      <c r="B58" s="19"/>
      <c r="C58" s="18"/>
      <c r="D58" s="18"/>
      <c r="E58" s="11"/>
      <c r="F58" s="11"/>
      <c r="G58" s="17">
        <f t="shared" si="0"/>
        <v>0</v>
      </c>
    </row>
    <row r="59" spans="1:7">
      <c r="A59">
        <v>54</v>
      </c>
      <c r="B59" s="19"/>
      <c r="C59" s="18"/>
      <c r="D59" s="18"/>
      <c r="E59" s="11"/>
      <c r="F59" s="11"/>
      <c r="G59" s="17">
        <f t="shared" si="0"/>
        <v>0</v>
      </c>
    </row>
    <row r="60" spans="1:7">
      <c r="A60">
        <v>55</v>
      </c>
      <c r="B60" s="19"/>
      <c r="C60" s="18"/>
      <c r="D60" s="18"/>
      <c r="E60" s="11"/>
      <c r="F60" s="11"/>
      <c r="G60" s="17">
        <f t="shared" si="0"/>
        <v>0</v>
      </c>
    </row>
    <row r="61" spans="1:7">
      <c r="A61">
        <v>56</v>
      </c>
      <c r="B61" s="19"/>
      <c r="C61" s="18"/>
      <c r="D61" s="18"/>
      <c r="E61" s="11"/>
      <c r="F61" s="11"/>
      <c r="G61" s="17">
        <f t="shared" si="0"/>
        <v>0</v>
      </c>
    </row>
    <row r="62" spans="1:7">
      <c r="A62">
        <v>57</v>
      </c>
      <c r="B62" s="19"/>
      <c r="C62" s="18"/>
      <c r="D62" s="18"/>
      <c r="E62" s="11"/>
      <c r="F62" s="11"/>
      <c r="G62" s="17">
        <f t="shared" si="0"/>
        <v>0</v>
      </c>
    </row>
    <row r="63" spans="1:7">
      <c r="A63">
        <v>58</v>
      </c>
      <c r="B63" s="19"/>
      <c r="C63" s="18"/>
      <c r="D63" s="18"/>
      <c r="E63" s="11"/>
      <c r="F63" s="11"/>
      <c r="G63" s="17">
        <f t="shared" si="0"/>
        <v>0</v>
      </c>
    </row>
    <row r="64" spans="1:7">
      <c r="A64">
        <v>59</v>
      </c>
      <c r="B64" s="19"/>
      <c r="C64" s="18"/>
      <c r="D64" s="18"/>
      <c r="E64" s="11"/>
      <c r="F64" s="11"/>
      <c r="G64" s="17">
        <f t="shared" si="0"/>
        <v>0</v>
      </c>
    </row>
    <row r="65" spans="1:7">
      <c r="A65">
        <v>60</v>
      </c>
      <c r="B65" s="19"/>
      <c r="C65" s="18"/>
      <c r="D65" s="18"/>
      <c r="E65" s="11"/>
      <c r="F65" s="11"/>
      <c r="G65" s="17">
        <f t="shared" si="0"/>
        <v>0</v>
      </c>
    </row>
    <row r="66" spans="1:7">
      <c r="A66">
        <v>61</v>
      </c>
      <c r="B66" s="19"/>
      <c r="C66" s="18"/>
      <c r="D66" s="18"/>
      <c r="E66" s="11"/>
      <c r="F66" s="11"/>
      <c r="G66" s="17">
        <f t="shared" si="0"/>
        <v>0</v>
      </c>
    </row>
    <row r="67" spans="1:7">
      <c r="A67">
        <v>62</v>
      </c>
      <c r="B67" s="19"/>
      <c r="C67" s="18"/>
      <c r="D67" s="18"/>
      <c r="E67" s="11"/>
      <c r="F67" s="11"/>
      <c r="G67" s="17">
        <f t="shared" si="0"/>
        <v>0</v>
      </c>
    </row>
    <row r="68" spans="1:7">
      <c r="A68">
        <v>63</v>
      </c>
      <c r="B68" s="19"/>
      <c r="C68" s="18"/>
      <c r="D68" s="18"/>
      <c r="E68" s="11"/>
      <c r="F68" s="11"/>
      <c r="G68" s="17">
        <f t="shared" si="0"/>
        <v>0</v>
      </c>
    </row>
    <row r="69" spans="1:7">
      <c r="A69">
        <v>64</v>
      </c>
      <c r="B69" s="19"/>
      <c r="C69" s="18"/>
      <c r="D69" s="18"/>
      <c r="E69" s="11"/>
      <c r="F69" s="11"/>
      <c r="G69" s="17">
        <f t="shared" si="0"/>
        <v>0</v>
      </c>
    </row>
    <row r="70" spans="1:7">
      <c r="A70">
        <v>65</v>
      </c>
      <c r="B70" s="19"/>
      <c r="C70" s="18"/>
      <c r="D70" s="18"/>
      <c r="E70" s="11"/>
      <c r="F70" s="11"/>
      <c r="G70" s="17">
        <f t="shared" si="0"/>
        <v>0</v>
      </c>
    </row>
    <row r="71" spans="1:7">
      <c r="A71">
        <v>66</v>
      </c>
      <c r="B71" s="19"/>
      <c r="C71" s="18"/>
      <c r="D71" s="18"/>
      <c r="E71" s="11"/>
      <c r="F71" s="11"/>
      <c r="G71" s="17">
        <f t="shared" si="0"/>
        <v>0</v>
      </c>
    </row>
    <row r="72" spans="1:7">
      <c r="A72">
        <v>67</v>
      </c>
      <c r="B72" s="19"/>
      <c r="C72" s="18"/>
      <c r="D72" s="18"/>
      <c r="E72" s="11"/>
      <c r="F72" s="11"/>
      <c r="G72" s="17">
        <f t="shared" ref="G72:G135" si="1">G71+E72-F72</f>
        <v>0</v>
      </c>
    </row>
    <row r="73" spans="1:7">
      <c r="A73">
        <v>68</v>
      </c>
      <c r="B73" s="19"/>
      <c r="C73" s="18"/>
      <c r="D73" s="18"/>
      <c r="E73" s="11"/>
      <c r="F73" s="11"/>
      <c r="G73" s="17">
        <f t="shared" si="1"/>
        <v>0</v>
      </c>
    </row>
    <row r="74" spans="1:7">
      <c r="A74">
        <v>69</v>
      </c>
      <c r="B74" s="19"/>
      <c r="C74" s="18"/>
      <c r="D74" s="18"/>
      <c r="E74" s="11"/>
      <c r="F74" s="11"/>
      <c r="G74" s="17">
        <f t="shared" si="1"/>
        <v>0</v>
      </c>
    </row>
    <row r="75" spans="1:7">
      <c r="A75">
        <v>70</v>
      </c>
      <c r="B75" s="19"/>
      <c r="C75" s="18"/>
      <c r="D75" s="18"/>
      <c r="E75" s="11"/>
      <c r="F75" s="11"/>
      <c r="G75" s="17">
        <f t="shared" si="1"/>
        <v>0</v>
      </c>
    </row>
    <row r="76" spans="1:7">
      <c r="A76">
        <v>71</v>
      </c>
      <c r="B76" s="19"/>
      <c r="C76" s="18"/>
      <c r="D76" s="18"/>
      <c r="E76" s="11"/>
      <c r="F76" s="11"/>
      <c r="G76" s="17">
        <f t="shared" si="1"/>
        <v>0</v>
      </c>
    </row>
    <row r="77" spans="1:7">
      <c r="A77">
        <v>72</v>
      </c>
      <c r="B77" s="19"/>
      <c r="C77" s="18"/>
      <c r="D77" s="18"/>
      <c r="E77" s="11"/>
      <c r="F77" s="11"/>
      <c r="G77" s="17">
        <f t="shared" si="1"/>
        <v>0</v>
      </c>
    </row>
    <row r="78" spans="1:7">
      <c r="A78">
        <v>73</v>
      </c>
      <c r="B78" s="19"/>
      <c r="C78" s="18"/>
      <c r="D78" s="18"/>
      <c r="E78" s="11"/>
      <c r="F78" s="11"/>
      <c r="G78" s="17">
        <f t="shared" si="1"/>
        <v>0</v>
      </c>
    </row>
    <row r="79" spans="1:7">
      <c r="A79">
        <v>74</v>
      </c>
      <c r="B79" s="19"/>
      <c r="C79" s="18"/>
      <c r="D79" s="18"/>
      <c r="E79" s="11"/>
      <c r="F79" s="11"/>
      <c r="G79" s="17">
        <f t="shared" si="1"/>
        <v>0</v>
      </c>
    </row>
    <row r="80" spans="1:7">
      <c r="A80">
        <v>75</v>
      </c>
      <c r="B80" s="19"/>
      <c r="C80" s="18"/>
      <c r="D80" s="18"/>
      <c r="E80" s="11"/>
      <c r="F80" s="11"/>
      <c r="G80" s="17">
        <f t="shared" si="1"/>
        <v>0</v>
      </c>
    </row>
    <row r="81" spans="1:7">
      <c r="A81">
        <v>76</v>
      </c>
      <c r="B81" s="19"/>
      <c r="C81" s="18"/>
      <c r="D81" s="18"/>
      <c r="E81" s="11"/>
      <c r="F81" s="11"/>
      <c r="G81" s="17">
        <f t="shared" si="1"/>
        <v>0</v>
      </c>
    </row>
    <row r="82" spans="1:7">
      <c r="A82">
        <v>77</v>
      </c>
      <c r="B82" s="19"/>
      <c r="C82" s="18"/>
      <c r="D82" s="18"/>
      <c r="E82" s="11"/>
      <c r="F82" s="11"/>
      <c r="G82" s="17">
        <f t="shared" si="1"/>
        <v>0</v>
      </c>
    </row>
    <row r="83" spans="1:7">
      <c r="A83">
        <v>78</v>
      </c>
      <c r="B83" s="19"/>
      <c r="C83" s="18"/>
      <c r="D83" s="18"/>
      <c r="E83" s="11"/>
      <c r="F83" s="11"/>
      <c r="G83" s="17">
        <f t="shared" si="1"/>
        <v>0</v>
      </c>
    </row>
    <row r="84" spans="1:7">
      <c r="A84">
        <v>79</v>
      </c>
      <c r="B84" s="19"/>
      <c r="C84" s="18"/>
      <c r="D84" s="18"/>
      <c r="E84" s="11"/>
      <c r="F84" s="11"/>
      <c r="G84" s="17">
        <f t="shared" si="1"/>
        <v>0</v>
      </c>
    </row>
    <row r="85" spans="1:7">
      <c r="A85">
        <v>80</v>
      </c>
      <c r="B85" s="19"/>
      <c r="C85" s="18"/>
      <c r="D85" s="18"/>
      <c r="E85" s="11"/>
      <c r="F85" s="11"/>
      <c r="G85" s="17">
        <f t="shared" si="1"/>
        <v>0</v>
      </c>
    </row>
    <row r="86" spans="1:7">
      <c r="A86">
        <v>81</v>
      </c>
      <c r="B86" s="19"/>
      <c r="C86" s="18"/>
      <c r="D86" s="18"/>
      <c r="E86" s="11"/>
      <c r="F86" s="11"/>
      <c r="G86" s="17">
        <f t="shared" si="1"/>
        <v>0</v>
      </c>
    </row>
    <row r="87" spans="1:7">
      <c r="A87">
        <v>82</v>
      </c>
      <c r="B87" s="19"/>
      <c r="C87" s="18"/>
      <c r="D87" s="18"/>
      <c r="E87" s="11"/>
      <c r="F87" s="11"/>
      <c r="G87" s="17">
        <f t="shared" si="1"/>
        <v>0</v>
      </c>
    </row>
    <row r="88" spans="1:7">
      <c r="A88">
        <v>83</v>
      </c>
      <c r="B88" s="19"/>
      <c r="C88" s="18"/>
      <c r="D88" s="18"/>
      <c r="E88" s="11"/>
      <c r="F88" s="11"/>
      <c r="G88" s="17">
        <f t="shared" si="1"/>
        <v>0</v>
      </c>
    </row>
    <row r="89" spans="1:7">
      <c r="A89">
        <v>84</v>
      </c>
      <c r="B89" s="19"/>
      <c r="C89" s="18"/>
      <c r="D89" s="18"/>
      <c r="E89" s="11"/>
      <c r="F89" s="11"/>
      <c r="G89" s="17">
        <f t="shared" si="1"/>
        <v>0</v>
      </c>
    </row>
    <row r="90" spans="1:7">
      <c r="A90">
        <v>85</v>
      </c>
      <c r="B90" s="19"/>
      <c r="C90" s="18"/>
      <c r="D90" s="18"/>
      <c r="E90" s="11"/>
      <c r="F90" s="11"/>
      <c r="G90" s="17">
        <f t="shared" si="1"/>
        <v>0</v>
      </c>
    </row>
    <row r="91" spans="1:7">
      <c r="A91">
        <v>86</v>
      </c>
      <c r="B91" s="19"/>
      <c r="C91" s="18"/>
      <c r="D91" s="18"/>
      <c r="E91" s="11"/>
      <c r="F91" s="11"/>
      <c r="G91" s="17">
        <f t="shared" si="1"/>
        <v>0</v>
      </c>
    </row>
    <row r="92" spans="1:7">
      <c r="A92">
        <v>87</v>
      </c>
      <c r="B92" s="19"/>
      <c r="C92" s="18"/>
      <c r="D92" s="18"/>
      <c r="E92" s="11"/>
      <c r="F92" s="11"/>
      <c r="G92" s="17">
        <f t="shared" si="1"/>
        <v>0</v>
      </c>
    </row>
    <row r="93" spans="1:7">
      <c r="A93">
        <v>88</v>
      </c>
      <c r="B93" s="19"/>
      <c r="C93" s="18"/>
      <c r="D93" s="18"/>
      <c r="E93" s="11"/>
      <c r="F93" s="11"/>
      <c r="G93" s="17">
        <f t="shared" si="1"/>
        <v>0</v>
      </c>
    </row>
    <row r="94" spans="1:7">
      <c r="A94">
        <v>89</v>
      </c>
      <c r="B94" s="19"/>
      <c r="C94" s="18"/>
      <c r="D94" s="18"/>
      <c r="E94" s="11"/>
      <c r="F94" s="11"/>
      <c r="G94" s="17">
        <f t="shared" si="1"/>
        <v>0</v>
      </c>
    </row>
    <row r="95" spans="1:7">
      <c r="A95">
        <v>90</v>
      </c>
      <c r="B95" s="19"/>
      <c r="C95" s="18"/>
      <c r="D95" s="18"/>
      <c r="E95" s="11"/>
      <c r="F95" s="11"/>
      <c r="G95" s="17">
        <f t="shared" si="1"/>
        <v>0</v>
      </c>
    </row>
    <row r="96" spans="1:7">
      <c r="A96">
        <v>91</v>
      </c>
      <c r="B96" s="19"/>
      <c r="C96" s="18"/>
      <c r="D96" s="18"/>
      <c r="E96" s="11"/>
      <c r="F96" s="11"/>
      <c r="G96" s="17">
        <f t="shared" si="1"/>
        <v>0</v>
      </c>
    </row>
    <row r="97" spans="1:7">
      <c r="A97">
        <v>92</v>
      </c>
      <c r="B97" s="19"/>
      <c r="C97" s="18"/>
      <c r="D97" s="18"/>
      <c r="E97" s="11"/>
      <c r="F97" s="11"/>
      <c r="G97" s="17">
        <f t="shared" si="1"/>
        <v>0</v>
      </c>
    </row>
    <row r="98" spans="1:7">
      <c r="A98">
        <v>93</v>
      </c>
      <c r="B98" s="19"/>
      <c r="C98" s="18"/>
      <c r="D98" s="18"/>
      <c r="E98" s="11"/>
      <c r="F98" s="11"/>
      <c r="G98" s="17">
        <f t="shared" si="1"/>
        <v>0</v>
      </c>
    </row>
    <row r="99" spans="1:7">
      <c r="A99">
        <v>94</v>
      </c>
      <c r="B99" s="19"/>
      <c r="C99" s="18"/>
      <c r="D99" s="18"/>
      <c r="E99" s="11"/>
      <c r="F99" s="11"/>
      <c r="G99" s="17">
        <f t="shared" si="1"/>
        <v>0</v>
      </c>
    </row>
    <row r="100" spans="1:7">
      <c r="A100">
        <v>95</v>
      </c>
      <c r="B100" s="19"/>
      <c r="C100" s="18"/>
      <c r="D100" s="18"/>
      <c r="E100" s="11"/>
      <c r="F100" s="11"/>
      <c r="G100" s="17">
        <f t="shared" si="1"/>
        <v>0</v>
      </c>
    </row>
    <row r="101" spans="1:7">
      <c r="A101">
        <v>96</v>
      </c>
      <c r="B101" s="19"/>
      <c r="C101" s="18"/>
      <c r="D101" s="18"/>
      <c r="E101" s="11"/>
      <c r="F101" s="11"/>
      <c r="G101" s="17">
        <f t="shared" si="1"/>
        <v>0</v>
      </c>
    </row>
    <row r="102" spans="1:7">
      <c r="A102">
        <v>97</v>
      </c>
      <c r="B102" s="19"/>
      <c r="C102" s="18"/>
      <c r="D102" s="18"/>
      <c r="E102" s="11"/>
      <c r="F102" s="11"/>
      <c r="G102" s="17">
        <f t="shared" si="1"/>
        <v>0</v>
      </c>
    </row>
    <row r="103" spans="1:7">
      <c r="A103">
        <v>98</v>
      </c>
      <c r="B103" s="19"/>
      <c r="C103" s="18"/>
      <c r="D103" s="18"/>
      <c r="E103" s="11"/>
      <c r="F103" s="11"/>
      <c r="G103" s="17">
        <f t="shared" si="1"/>
        <v>0</v>
      </c>
    </row>
    <row r="104" spans="1:7">
      <c r="A104">
        <v>99</v>
      </c>
      <c r="B104" s="19"/>
      <c r="C104" s="18"/>
      <c r="D104" s="18"/>
      <c r="E104" s="11"/>
      <c r="F104" s="11"/>
      <c r="G104" s="17">
        <f t="shared" si="1"/>
        <v>0</v>
      </c>
    </row>
    <row r="105" spans="1:7">
      <c r="A105">
        <v>100</v>
      </c>
      <c r="B105" s="19"/>
      <c r="C105" s="18"/>
      <c r="D105" s="18"/>
      <c r="E105" s="11"/>
      <c r="F105" s="11"/>
      <c r="G105" s="17">
        <f t="shared" si="1"/>
        <v>0</v>
      </c>
    </row>
    <row r="106" spans="1:7">
      <c r="A106">
        <v>101</v>
      </c>
      <c r="B106" s="19"/>
      <c r="C106" s="18"/>
      <c r="D106" s="18"/>
      <c r="E106" s="11"/>
      <c r="F106" s="11"/>
      <c r="G106" s="17">
        <f t="shared" si="1"/>
        <v>0</v>
      </c>
    </row>
    <row r="107" spans="1:7">
      <c r="A107">
        <v>102</v>
      </c>
      <c r="B107" s="19"/>
      <c r="C107" s="18"/>
      <c r="D107" s="18"/>
      <c r="E107" s="11"/>
      <c r="F107" s="11"/>
      <c r="G107" s="17">
        <f t="shared" si="1"/>
        <v>0</v>
      </c>
    </row>
    <row r="108" spans="1:7">
      <c r="A108">
        <v>103</v>
      </c>
      <c r="B108" s="19"/>
      <c r="C108" s="18"/>
      <c r="D108" s="18"/>
      <c r="E108" s="11"/>
      <c r="F108" s="11"/>
      <c r="G108" s="17">
        <f t="shared" si="1"/>
        <v>0</v>
      </c>
    </row>
    <row r="109" spans="1:7">
      <c r="A109">
        <v>104</v>
      </c>
      <c r="B109" s="19"/>
      <c r="C109" s="18"/>
      <c r="D109" s="18"/>
      <c r="E109" s="11"/>
      <c r="F109" s="11"/>
      <c r="G109" s="17">
        <f t="shared" si="1"/>
        <v>0</v>
      </c>
    </row>
    <row r="110" spans="1:7">
      <c r="A110">
        <v>105</v>
      </c>
      <c r="B110" s="19"/>
      <c r="C110" s="18"/>
      <c r="D110" s="18"/>
      <c r="E110" s="11"/>
      <c r="F110" s="11"/>
      <c r="G110" s="17">
        <f t="shared" si="1"/>
        <v>0</v>
      </c>
    </row>
    <row r="111" spans="1:7">
      <c r="A111">
        <v>106</v>
      </c>
      <c r="B111" s="19"/>
      <c r="C111" s="18"/>
      <c r="D111" s="18"/>
      <c r="E111" s="11"/>
      <c r="F111" s="11"/>
      <c r="G111" s="17">
        <f t="shared" si="1"/>
        <v>0</v>
      </c>
    </row>
    <row r="112" spans="1:7">
      <c r="A112">
        <v>107</v>
      </c>
      <c r="B112" s="19"/>
      <c r="C112" s="18"/>
      <c r="D112" s="18"/>
      <c r="E112" s="11"/>
      <c r="F112" s="11"/>
      <c r="G112" s="17">
        <f t="shared" si="1"/>
        <v>0</v>
      </c>
    </row>
    <row r="113" spans="1:7">
      <c r="A113">
        <v>108</v>
      </c>
      <c r="B113" s="19"/>
      <c r="C113" s="18"/>
      <c r="D113" s="18"/>
      <c r="E113" s="11"/>
      <c r="F113" s="11"/>
      <c r="G113" s="17">
        <f t="shared" si="1"/>
        <v>0</v>
      </c>
    </row>
    <row r="114" spans="1:7">
      <c r="A114">
        <v>109</v>
      </c>
      <c r="B114" s="19"/>
      <c r="C114" s="18"/>
      <c r="D114" s="18"/>
      <c r="E114" s="11"/>
      <c r="F114" s="11"/>
      <c r="G114" s="17">
        <f t="shared" si="1"/>
        <v>0</v>
      </c>
    </row>
    <row r="115" spans="1:7">
      <c r="A115">
        <v>110</v>
      </c>
      <c r="B115" s="19"/>
      <c r="C115" s="18"/>
      <c r="D115" s="18"/>
      <c r="E115" s="11"/>
      <c r="F115" s="11"/>
      <c r="G115" s="17">
        <f t="shared" si="1"/>
        <v>0</v>
      </c>
    </row>
    <row r="116" spans="1:7">
      <c r="A116">
        <v>111</v>
      </c>
      <c r="B116" s="19"/>
      <c r="C116" s="18"/>
      <c r="D116" s="18"/>
      <c r="E116" s="11"/>
      <c r="F116" s="11"/>
      <c r="G116" s="17">
        <f t="shared" si="1"/>
        <v>0</v>
      </c>
    </row>
    <row r="117" spans="1:7">
      <c r="A117">
        <v>112</v>
      </c>
      <c r="B117" s="19"/>
      <c r="C117" s="18"/>
      <c r="D117" s="18"/>
      <c r="E117" s="11"/>
      <c r="F117" s="11"/>
      <c r="G117" s="17">
        <f t="shared" si="1"/>
        <v>0</v>
      </c>
    </row>
    <row r="118" spans="1:7">
      <c r="A118">
        <v>113</v>
      </c>
      <c r="B118" s="19"/>
      <c r="C118" s="18"/>
      <c r="D118" s="18"/>
      <c r="E118" s="11"/>
      <c r="F118" s="11"/>
      <c r="G118" s="17">
        <f t="shared" si="1"/>
        <v>0</v>
      </c>
    </row>
    <row r="119" spans="1:7">
      <c r="A119">
        <v>114</v>
      </c>
      <c r="B119" s="19"/>
      <c r="C119" s="18"/>
      <c r="D119" s="18"/>
      <c r="E119" s="11"/>
      <c r="F119" s="11"/>
      <c r="G119" s="17">
        <f t="shared" si="1"/>
        <v>0</v>
      </c>
    </row>
    <row r="120" spans="1:7">
      <c r="A120">
        <v>115</v>
      </c>
      <c r="B120" s="19"/>
      <c r="C120" s="18"/>
      <c r="D120" s="18"/>
      <c r="E120" s="11"/>
      <c r="F120" s="11"/>
      <c r="G120" s="17">
        <f t="shared" si="1"/>
        <v>0</v>
      </c>
    </row>
    <row r="121" spans="1:7">
      <c r="A121">
        <v>116</v>
      </c>
      <c r="B121" s="19"/>
      <c r="C121" s="18"/>
      <c r="D121" s="18"/>
      <c r="E121" s="11"/>
      <c r="F121" s="11"/>
      <c r="G121" s="17">
        <f t="shared" si="1"/>
        <v>0</v>
      </c>
    </row>
    <row r="122" spans="1:7">
      <c r="A122">
        <v>117</v>
      </c>
      <c r="B122" s="19"/>
      <c r="C122" s="18"/>
      <c r="D122" s="18"/>
      <c r="E122" s="11"/>
      <c r="F122" s="11"/>
      <c r="G122" s="17">
        <f t="shared" si="1"/>
        <v>0</v>
      </c>
    </row>
    <row r="123" spans="1:7">
      <c r="A123">
        <v>118</v>
      </c>
      <c r="B123" s="19"/>
      <c r="C123" s="18"/>
      <c r="D123" s="18"/>
      <c r="E123" s="11"/>
      <c r="F123" s="11"/>
      <c r="G123" s="17">
        <f t="shared" si="1"/>
        <v>0</v>
      </c>
    </row>
    <row r="124" spans="1:7">
      <c r="A124">
        <v>119</v>
      </c>
      <c r="B124" s="19"/>
      <c r="C124" s="18"/>
      <c r="D124" s="18"/>
      <c r="E124" s="11"/>
      <c r="F124" s="11"/>
      <c r="G124" s="17">
        <f t="shared" si="1"/>
        <v>0</v>
      </c>
    </row>
    <row r="125" spans="1:7">
      <c r="A125">
        <v>120</v>
      </c>
      <c r="B125" s="19"/>
      <c r="C125" s="18"/>
      <c r="D125" s="18"/>
      <c r="E125" s="11"/>
      <c r="F125" s="11"/>
      <c r="G125" s="17">
        <f t="shared" si="1"/>
        <v>0</v>
      </c>
    </row>
    <row r="126" spans="1:7">
      <c r="A126">
        <v>121</v>
      </c>
      <c r="B126" s="19"/>
      <c r="C126" s="18"/>
      <c r="D126" s="18"/>
      <c r="E126" s="11"/>
      <c r="F126" s="11"/>
      <c r="G126" s="17">
        <f t="shared" si="1"/>
        <v>0</v>
      </c>
    </row>
    <row r="127" spans="1:7">
      <c r="A127">
        <v>122</v>
      </c>
      <c r="B127" s="19"/>
      <c r="C127" s="18"/>
      <c r="D127" s="18"/>
      <c r="E127" s="11"/>
      <c r="F127" s="11"/>
      <c r="G127" s="17">
        <f t="shared" si="1"/>
        <v>0</v>
      </c>
    </row>
    <row r="128" spans="1:7">
      <c r="A128">
        <v>123</v>
      </c>
      <c r="B128" s="19"/>
      <c r="C128" s="18"/>
      <c r="D128" s="18"/>
      <c r="E128" s="11"/>
      <c r="F128" s="11"/>
      <c r="G128" s="17">
        <f t="shared" si="1"/>
        <v>0</v>
      </c>
    </row>
    <row r="129" spans="1:7">
      <c r="A129">
        <v>124</v>
      </c>
      <c r="B129" s="19"/>
      <c r="C129" s="18"/>
      <c r="D129" s="18"/>
      <c r="E129" s="11"/>
      <c r="F129" s="11"/>
      <c r="G129" s="17">
        <f t="shared" si="1"/>
        <v>0</v>
      </c>
    </row>
    <row r="130" spans="1:7">
      <c r="A130">
        <v>125</v>
      </c>
      <c r="B130" s="19"/>
      <c r="C130" s="18"/>
      <c r="D130" s="18"/>
      <c r="E130" s="11"/>
      <c r="F130" s="11"/>
      <c r="G130" s="17">
        <f t="shared" si="1"/>
        <v>0</v>
      </c>
    </row>
    <row r="131" spans="1:7">
      <c r="A131">
        <v>126</v>
      </c>
      <c r="B131" s="19"/>
      <c r="C131" s="18"/>
      <c r="D131" s="18"/>
      <c r="E131" s="11"/>
      <c r="F131" s="11"/>
      <c r="G131" s="17">
        <f t="shared" si="1"/>
        <v>0</v>
      </c>
    </row>
    <row r="132" spans="1:7">
      <c r="A132">
        <v>127</v>
      </c>
      <c r="B132" s="19"/>
      <c r="C132" s="18"/>
      <c r="D132" s="18"/>
      <c r="E132" s="11"/>
      <c r="F132" s="11"/>
      <c r="G132" s="17">
        <f t="shared" si="1"/>
        <v>0</v>
      </c>
    </row>
    <row r="133" spans="1:7">
      <c r="A133">
        <v>128</v>
      </c>
      <c r="B133" s="19"/>
      <c r="C133" s="18"/>
      <c r="D133" s="18"/>
      <c r="E133" s="11"/>
      <c r="F133" s="11"/>
      <c r="G133" s="17">
        <f t="shared" si="1"/>
        <v>0</v>
      </c>
    </row>
    <row r="134" spans="1:7">
      <c r="A134">
        <v>129</v>
      </c>
      <c r="B134" s="19"/>
      <c r="C134" s="18"/>
      <c r="D134" s="18"/>
      <c r="E134" s="11"/>
      <c r="F134" s="11"/>
      <c r="G134" s="17">
        <f t="shared" si="1"/>
        <v>0</v>
      </c>
    </row>
    <row r="135" spans="1:7">
      <c r="A135">
        <v>130</v>
      </c>
      <c r="B135" s="19"/>
      <c r="C135" s="18"/>
      <c r="D135" s="18"/>
      <c r="E135" s="11"/>
      <c r="F135" s="11"/>
      <c r="G135" s="17">
        <f t="shared" si="1"/>
        <v>0</v>
      </c>
    </row>
    <row r="136" spans="1:7">
      <c r="A136">
        <v>131</v>
      </c>
      <c r="B136" s="19"/>
      <c r="C136" s="18"/>
      <c r="D136" s="18"/>
      <c r="E136" s="11"/>
      <c r="F136" s="11"/>
      <c r="G136" s="17">
        <f t="shared" ref="G136:G199" si="2">G135+E136-F136</f>
        <v>0</v>
      </c>
    </row>
    <row r="137" spans="1:7">
      <c r="A137">
        <v>132</v>
      </c>
      <c r="B137" s="19"/>
      <c r="C137" s="18"/>
      <c r="D137" s="18"/>
      <c r="E137" s="11"/>
      <c r="F137" s="11"/>
      <c r="G137" s="17">
        <f t="shared" si="2"/>
        <v>0</v>
      </c>
    </row>
    <row r="138" spans="1:7">
      <c r="A138">
        <v>133</v>
      </c>
      <c r="B138" s="19"/>
      <c r="C138" s="18"/>
      <c r="D138" s="18"/>
      <c r="E138" s="11"/>
      <c r="F138" s="11"/>
      <c r="G138" s="17">
        <f t="shared" si="2"/>
        <v>0</v>
      </c>
    </row>
    <row r="139" spans="1:7">
      <c r="A139">
        <v>134</v>
      </c>
      <c r="B139" s="19"/>
      <c r="C139" s="18"/>
      <c r="D139" s="18"/>
      <c r="E139" s="11"/>
      <c r="F139" s="11"/>
      <c r="G139" s="17">
        <f t="shared" si="2"/>
        <v>0</v>
      </c>
    </row>
    <row r="140" spans="1:7">
      <c r="A140">
        <v>135</v>
      </c>
      <c r="B140" s="19"/>
      <c r="C140" s="18"/>
      <c r="D140" s="18"/>
      <c r="E140" s="11"/>
      <c r="F140" s="11"/>
      <c r="G140" s="17">
        <f t="shared" si="2"/>
        <v>0</v>
      </c>
    </row>
    <row r="141" spans="1:7">
      <c r="A141">
        <v>136</v>
      </c>
      <c r="B141" s="19"/>
      <c r="C141" s="18"/>
      <c r="D141" s="18"/>
      <c r="E141" s="11"/>
      <c r="F141" s="11"/>
      <c r="G141" s="17">
        <f t="shared" si="2"/>
        <v>0</v>
      </c>
    </row>
    <row r="142" spans="1:7">
      <c r="A142">
        <v>137</v>
      </c>
      <c r="B142" s="19"/>
      <c r="C142" s="18"/>
      <c r="D142" s="18"/>
      <c r="E142" s="11"/>
      <c r="F142" s="11"/>
      <c r="G142" s="17">
        <f t="shared" si="2"/>
        <v>0</v>
      </c>
    </row>
    <row r="143" spans="1:7">
      <c r="A143">
        <v>138</v>
      </c>
      <c r="B143" s="19"/>
      <c r="C143" s="18"/>
      <c r="D143" s="18"/>
      <c r="E143" s="11"/>
      <c r="F143" s="11"/>
      <c r="G143" s="17">
        <f t="shared" si="2"/>
        <v>0</v>
      </c>
    </row>
    <row r="144" spans="1:7">
      <c r="A144">
        <v>139</v>
      </c>
      <c r="B144" s="19"/>
      <c r="C144" s="18"/>
      <c r="D144" s="18"/>
      <c r="E144" s="11"/>
      <c r="F144" s="11"/>
      <c r="G144" s="17">
        <f t="shared" si="2"/>
        <v>0</v>
      </c>
    </row>
    <row r="145" spans="1:7">
      <c r="A145">
        <v>140</v>
      </c>
      <c r="B145" s="19"/>
      <c r="C145" s="18"/>
      <c r="D145" s="18"/>
      <c r="E145" s="11"/>
      <c r="F145" s="11"/>
      <c r="G145" s="17">
        <f t="shared" si="2"/>
        <v>0</v>
      </c>
    </row>
    <row r="146" spans="1:7">
      <c r="A146">
        <v>141</v>
      </c>
      <c r="B146" s="19"/>
      <c r="C146" s="18"/>
      <c r="D146" s="18"/>
      <c r="E146" s="11"/>
      <c r="F146" s="11"/>
      <c r="G146" s="17">
        <f t="shared" si="2"/>
        <v>0</v>
      </c>
    </row>
    <row r="147" spans="1:7">
      <c r="A147">
        <v>142</v>
      </c>
      <c r="B147" s="19"/>
      <c r="C147" s="18"/>
      <c r="D147" s="18"/>
      <c r="E147" s="11"/>
      <c r="F147" s="11"/>
      <c r="G147" s="17">
        <f t="shared" si="2"/>
        <v>0</v>
      </c>
    </row>
    <row r="148" spans="1:7">
      <c r="A148">
        <v>143</v>
      </c>
      <c r="B148" s="19"/>
      <c r="C148" s="18"/>
      <c r="D148" s="18"/>
      <c r="E148" s="11"/>
      <c r="F148" s="11"/>
      <c r="G148" s="17">
        <f t="shared" si="2"/>
        <v>0</v>
      </c>
    </row>
    <row r="149" spans="1:7">
      <c r="A149">
        <v>144</v>
      </c>
      <c r="B149" s="19"/>
      <c r="C149" s="18"/>
      <c r="D149" s="18"/>
      <c r="E149" s="11"/>
      <c r="F149" s="11"/>
      <c r="G149" s="17">
        <f t="shared" si="2"/>
        <v>0</v>
      </c>
    </row>
    <row r="150" spans="1:7">
      <c r="A150">
        <v>145</v>
      </c>
      <c r="B150" s="19"/>
      <c r="C150" s="18"/>
      <c r="D150" s="18"/>
      <c r="E150" s="11"/>
      <c r="F150" s="11"/>
      <c r="G150" s="17">
        <f t="shared" si="2"/>
        <v>0</v>
      </c>
    </row>
    <row r="151" spans="1:7">
      <c r="A151">
        <v>146</v>
      </c>
      <c r="B151" s="19"/>
      <c r="C151" s="18"/>
      <c r="D151" s="18"/>
      <c r="E151" s="11"/>
      <c r="F151" s="11"/>
      <c r="G151" s="17">
        <f t="shared" si="2"/>
        <v>0</v>
      </c>
    </row>
    <row r="152" spans="1:7">
      <c r="A152">
        <v>147</v>
      </c>
      <c r="B152" s="19"/>
      <c r="C152" s="18"/>
      <c r="D152" s="18"/>
      <c r="E152" s="11"/>
      <c r="F152" s="11"/>
      <c r="G152" s="17">
        <f t="shared" si="2"/>
        <v>0</v>
      </c>
    </row>
    <row r="153" spans="1:7">
      <c r="A153">
        <v>148</v>
      </c>
      <c r="B153" s="19"/>
      <c r="C153" s="18"/>
      <c r="D153" s="18"/>
      <c r="E153" s="11"/>
      <c r="F153" s="11"/>
      <c r="G153" s="17">
        <f t="shared" si="2"/>
        <v>0</v>
      </c>
    </row>
    <row r="154" spans="1:7">
      <c r="A154">
        <v>149</v>
      </c>
      <c r="B154" s="19"/>
      <c r="C154" s="18"/>
      <c r="D154" s="18"/>
      <c r="E154" s="11"/>
      <c r="F154" s="11"/>
      <c r="G154" s="17">
        <f t="shared" si="2"/>
        <v>0</v>
      </c>
    </row>
    <row r="155" spans="1:7">
      <c r="A155">
        <v>150</v>
      </c>
      <c r="B155" s="19"/>
      <c r="C155" s="18"/>
      <c r="D155" s="18"/>
      <c r="E155" s="11"/>
      <c r="F155" s="11"/>
      <c r="G155" s="17">
        <f t="shared" si="2"/>
        <v>0</v>
      </c>
    </row>
    <row r="156" spans="1:7">
      <c r="A156">
        <v>151</v>
      </c>
      <c r="B156" s="19"/>
      <c r="C156" s="18"/>
      <c r="D156" s="18"/>
      <c r="E156" s="11"/>
      <c r="F156" s="11"/>
      <c r="G156" s="17">
        <f t="shared" si="2"/>
        <v>0</v>
      </c>
    </row>
    <row r="157" spans="1:7">
      <c r="A157">
        <v>152</v>
      </c>
      <c r="B157" s="19"/>
      <c r="C157" s="18"/>
      <c r="D157" s="18"/>
      <c r="E157" s="11"/>
      <c r="F157" s="11"/>
      <c r="G157" s="17">
        <f t="shared" si="2"/>
        <v>0</v>
      </c>
    </row>
    <row r="158" spans="1:7">
      <c r="A158">
        <v>153</v>
      </c>
      <c r="B158" s="19"/>
      <c r="C158" s="18"/>
      <c r="D158" s="18"/>
      <c r="E158" s="11"/>
      <c r="F158" s="11"/>
      <c r="G158" s="17">
        <f t="shared" si="2"/>
        <v>0</v>
      </c>
    </row>
    <row r="159" spans="1:7">
      <c r="A159">
        <v>154</v>
      </c>
      <c r="B159" s="19"/>
      <c r="C159" s="18"/>
      <c r="D159" s="18"/>
      <c r="E159" s="11"/>
      <c r="F159" s="11"/>
      <c r="G159" s="17">
        <f t="shared" si="2"/>
        <v>0</v>
      </c>
    </row>
    <row r="160" spans="1:7">
      <c r="A160">
        <v>155</v>
      </c>
      <c r="B160" s="19"/>
      <c r="C160" s="18"/>
      <c r="D160" s="18"/>
      <c r="E160" s="11"/>
      <c r="F160" s="11"/>
      <c r="G160" s="17">
        <f t="shared" si="2"/>
        <v>0</v>
      </c>
    </row>
    <row r="161" spans="1:7">
      <c r="A161">
        <v>156</v>
      </c>
      <c r="B161" s="19"/>
      <c r="C161" s="18"/>
      <c r="D161" s="18"/>
      <c r="E161" s="11"/>
      <c r="F161" s="11"/>
      <c r="G161" s="17">
        <f t="shared" si="2"/>
        <v>0</v>
      </c>
    </row>
    <row r="162" spans="1:7">
      <c r="A162">
        <v>157</v>
      </c>
      <c r="B162" s="19"/>
      <c r="C162" s="18"/>
      <c r="D162" s="18"/>
      <c r="E162" s="11"/>
      <c r="F162" s="11"/>
      <c r="G162" s="17">
        <f t="shared" si="2"/>
        <v>0</v>
      </c>
    </row>
    <row r="163" spans="1:7">
      <c r="A163">
        <v>158</v>
      </c>
      <c r="B163" s="19"/>
      <c r="C163" s="18"/>
      <c r="D163" s="18"/>
      <c r="E163" s="11"/>
      <c r="F163" s="11"/>
      <c r="G163" s="17">
        <f t="shared" si="2"/>
        <v>0</v>
      </c>
    </row>
    <row r="164" spans="1:7">
      <c r="A164">
        <v>159</v>
      </c>
      <c r="B164" s="19"/>
      <c r="C164" s="18"/>
      <c r="D164" s="18"/>
      <c r="E164" s="11"/>
      <c r="F164" s="11"/>
      <c r="G164" s="17">
        <f t="shared" si="2"/>
        <v>0</v>
      </c>
    </row>
    <row r="165" spans="1:7">
      <c r="A165">
        <v>160</v>
      </c>
      <c r="B165" s="19"/>
      <c r="C165" s="18"/>
      <c r="D165" s="18"/>
      <c r="E165" s="11"/>
      <c r="F165" s="11"/>
      <c r="G165" s="17">
        <f t="shared" si="2"/>
        <v>0</v>
      </c>
    </row>
    <row r="166" spans="1:7">
      <c r="A166">
        <v>161</v>
      </c>
      <c r="B166" s="19"/>
      <c r="C166" s="18"/>
      <c r="D166" s="18"/>
      <c r="E166" s="11"/>
      <c r="F166" s="11"/>
      <c r="G166" s="17">
        <f t="shared" si="2"/>
        <v>0</v>
      </c>
    </row>
    <row r="167" spans="1:7">
      <c r="A167">
        <v>162</v>
      </c>
      <c r="B167" s="19"/>
      <c r="C167" s="18"/>
      <c r="D167" s="18"/>
      <c r="E167" s="11"/>
      <c r="F167" s="11"/>
      <c r="G167" s="17">
        <f t="shared" si="2"/>
        <v>0</v>
      </c>
    </row>
    <row r="168" spans="1:7">
      <c r="A168">
        <v>163</v>
      </c>
      <c r="B168" s="19"/>
      <c r="C168" s="18"/>
      <c r="D168" s="18"/>
      <c r="E168" s="11"/>
      <c r="F168" s="11"/>
      <c r="G168" s="17">
        <f t="shared" si="2"/>
        <v>0</v>
      </c>
    </row>
    <row r="169" spans="1:7">
      <c r="A169">
        <v>164</v>
      </c>
      <c r="B169" s="19"/>
      <c r="C169" s="18"/>
      <c r="D169" s="18"/>
      <c r="E169" s="11"/>
      <c r="F169" s="11"/>
      <c r="G169" s="17">
        <f t="shared" si="2"/>
        <v>0</v>
      </c>
    </row>
    <row r="170" spans="1:7">
      <c r="A170">
        <v>165</v>
      </c>
      <c r="B170" s="19"/>
      <c r="C170" s="18"/>
      <c r="D170" s="18"/>
      <c r="E170" s="11"/>
      <c r="F170" s="11"/>
      <c r="G170" s="17">
        <f t="shared" si="2"/>
        <v>0</v>
      </c>
    </row>
    <row r="171" spans="1:7">
      <c r="A171">
        <v>166</v>
      </c>
      <c r="B171" s="19"/>
      <c r="C171" s="18"/>
      <c r="D171" s="18"/>
      <c r="E171" s="11"/>
      <c r="F171" s="11"/>
      <c r="G171" s="17">
        <f t="shared" si="2"/>
        <v>0</v>
      </c>
    </row>
    <row r="172" spans="1:7">
      <c r="A172">
        <v>167</v>
      </c>
      <c r="B172" s="19"/>
      <c r="C172" s="18"/>
      <c r="D172" s="18"/>
      <c r="E172" s="11"/>
      <c r="F172" s="11"/>
      <c r="G172" s="17">
        <f t="shared" si="2"/>
        <v>0</v>
      </c>
    </row>
    <row r="173" spans="1:7">
      <c r="A173">
        <v>168</v>
      </c>
      <c r="B173" s="19"/>
      <c r="C173" s="18"/>
      <c r="D173" s="18"/>
      <c r="E173" s="11"/>
      <c r="F173" s="11"/>
      <c r="G173" s="17">
        <f t="shared" si="2"/>
        <v>0</v>
      </c>
    </row>
    <row r="174" spans="1:7">
      <c r="A174">
        <v>169</v>
      </c>
      <c r="B174" s="19"/>
      <c r="C174" s="18"/>
      <c r="D174" s="18"/>
      <c r="E174" s="11"/>
      <c r="F174" s="11"/>
      <c r="G174" s="17">
        <f t="shared" si="2"/>
        <v>0</v>
      </c>
    </row>
    <row r="175" spans="1:7">
      <c r="A175">
        <v>170</v>
      </c>
      <c r="B175" s="19"/>
      <c r="C175" s="18"/>
      <c r="D175" s="18"/>
      <c r="E175" s="11"/>
      <c r="F175" s="11"/>
      <c r="G175" s="17">
        <f t="shared" si="2"/>
        <v>0</v>
      </c>
    </row>
    <row r="176" spans="1:7">
      <c r="A176">
        <v>171</v>
      </c>
      <c r="B176" s="19"/>
      <c r="C176" s="18"/>
      <c r="D176" s="18"/>
      <c r="E176" s="11"/>
      <c r="F176" s="11"/>
      <c r="G176" s="17">
        <f t="shared" si="2"/>
        <v>0</v>
      </c>
    </row>
    <row r="177" spans="1:7">
      <c r="A177">
        <v>172</v>
      </c>
      <c r="B177" s="19"/>
      <c r="C177" s="18"/>
      <c r="D177" s="18"/>
      <c r="E177" s="11"/>
      <c r="F177" s="11"/>
      <c r="G177" s="17">
        <f t="shared" si="2"/>
        <v>0</v>
      </c>
    </row>
    <row r="178" spans="1:7">
      <c r="A178">
        <v>173</v>
      </c>
      <c r="B178" s="19"/>
      <c r="C178" s="18"/>
      <c r="D178" s="18"/>
      <c r="E178" s="11"/>
      <c r="F178" s="11"/>
      <c r="G178" s="17">
        <f t="shared" si="2"/>
        <v>0</v>
      </c>
    </row>
    <row r="179" spans="1:7">
      <c r="A179">
        <v>174</v>
      </c>
      <c r="B179" s="19"/>
      <c r="C179" s="18"/>
      <c r="D179" s="18"/>
      <c r="E179" s="11"/>
      <c r="F179" s="11"/>
      <c r="G179" s="17">
        <f t="shared" si="2"/>
        <v>0</v>
      </c>
    </row>
    <row r="180" spans="1:7">
      <c r="A180">
        <v>175</v>
      </c>
      <c r="B180" s="19"/>
      <c r="C180" s="18"/>
      <c r="D180" s="18"/>
      <c r="E180" s="11"/>
      <c r="F180" s="11"/>
      <c r="G180" s="17">
        <f t="shared" si="2"/>
        <v>0</v>
      </c>
    </row>
    <row r="181" spans="1:7">
      <c r="A181">
        <v>176</v>
      </c>
      <c r="B181" s="19"/>
      <c r="C181" s="18"/>
      <c r="D181" s="18"/>
      <c r="E181" s="11"/>
      <c r="F181" s="11"/>
      <c r="G181" s="17">
        <f t="shared" si="2"/>
        <v>0</v>
      </c>
    </row>
    <row r="182" spans="1:7">
      <c r="A182">
        <v>177</v>
      </c>
      <c r="B182" s="19"/>
      <c r="C182" s="18"/>
      <c r="D182" s="18"/>
      <c r="E182" s="11"/>
      <c r="F182" s="11"/>
      <c r="G182" s="17">
        <f t="shared" si="2"/>
        <v>0</v>
      </c>
    </row>
    <row r="183" spans="1:7">
      <c r="A183">
        <v>178</v>
      </c>
      <c r="B183" s="19"/>
      <c r="C183" s="18"/>
      <c r="D183" s="18"/>
      <c r="E183" s="11"/>
      <c r="F183" s="11"/>
      <c r="G183" s="17">
        <f t="shared" si="2"/>
        <v>0</v>
      </c>
    </row>
    <row r="184" spans="1:7">
      <c r="A184">
        <v>179</v>
      </c>
      <c r="B184" s="19"/>
      <c r="C184" s="18"/>
      <c r="D184" s="18"/>
      <c r="E184" s="11"/>
      <c r="F184" s="11"/>
      <c r="G184" s="17">
        <f t="shared" si="2"/>
        <v>0</v>
      </c>
    </row>
    <row r="185" spans="1:7">
      <c r="A185">
        <v>180</v>
      </c>
      <c r="B185" s="19"/>
      <c r="C185" s="18"/>
      <c r="D185" s="18"/>
      <c r="E185" s="11"/>
      <c r="F185" s="11"/>
      <c r="G185" s="17">
        <f t="shared" si="2"/>
        <v>0</v>
      </c>
    </row>
    <row r="186" spans="1:7">
      <c r="A186">
        <v>181</v>
      </c>
      <c r="B186" s="19"/>
      <c r="C186" s="18"/>
      <c r="D186" s="18"/>
      <c r="E186" s="11"/>
      <c r="F186" s="11"/>
      <c r="G186" s="17">
        <f t="shared" si="2"/>
        <v>0</v>
      </c>
    </row>
    <row r="187" spans="1:7">
      <c r="A187">
        <v>182</v>
      </c>
      <c r="B187" s="19"/>
      <c r="C187" s="18"/>
      <c r="D187" s="18"/>
      <c r="E187" s="11"/>
      <c r="F187" s="11"/>
      <c r="G187" s="17">
        <f t="shared" si="2"/>
        <v>0</v>
      </c>
    </row>
    <row r="188" spans="1:7">
      <c r="A188">
        <v>183</v>
      </c>
      <c r="B188" s="19"/>
      <c r="C188" s="18"/>
      <c r="D188" s="18"/>
      <c r="E188" s="11"/>
      <c r="F188" s="11"/>
      <c r="G188" s="17">
        <f t="shared" si="2"/>
        <v>0</v>
      </c>
    </row>
    <row r="189" spans="1:7">
      <c r="A189">
        <v>184</v>
      </c>
      <c r="B189" s="19"/>
      <c r="C189" s="18"/>
      <c r="D189" s="18"/>
      <c r="E189" s="11"/>
      <c r="F189" s="11"/>
      <c r="G189" s="17">
        <f t="shared" si="2"/>
        <v>0</v>
      </c>
    </row>
    <row r="190" spans="1:7">
      <c r="A190">
        <v>185</v>
      </c>
      <c r="B190" s="19"/>
      <c r="C190" s="18"/>
      <c r="D190" s="18"/>
      <c r="E190" s="11"/>
      <c r="F190" s="11"/>
      <c r="G190" s="17">
        <f t="shared" si="2"/>
        <v>0</v>
      </c>
    </row>
    <row r="191" spans="1:7">
      <c r="A191">
        <v>186</v>
      </c>
      <c r="B191" s="19"/>
      <c r="C191" s="18"/>
      <c r="D191" s="18"/>
      <c r="E191" s="11"/>
      <c r="F191" s="11"/>
      <c r="G191" s="17">
        <f t="shared" si="2"/>
        <v>0</v>
      </c>
    </row>
    <row r="192" spans="1:7">
      <c r="A192">
        <v>187</v>
      </c>
      <c r="B192" s="19"/>
      <c r="C192" s="18"/>
      <c r="D192" s="18"/>
      <c r="E192" s="11"/>
      <c r="F192" s="11"/>
      <c r="G192" s="17">
        <f t="shared" si="2"/>
        <v>0</v>
      </c>
    </row>
    <row r="193" spans="1:7">
      <c r="A193">
        <v>188</v>
      </c>
      <c r="B193" s="19"/>
      <c r="C193" s="18"/>
      <c r="D193" s="18"/>
      <c r="E193" s="11"/>
      <c r="F193" s="11"/>
      <c r="G193" s="17">
        <f t="shared" si="2"/>
        <v>0</v>
      </c>
    </row>
    <row r="194" spans="1:7">
      <c r="A194">
        <v>189</v>
      </c>
      <c r="B194" s="19"/>
      <c r="C194" s="18"/>
      <c r="D194" s="18"/>
      <c r="E194" s="11"/>
      <c r="F194" s="11"/>
      <c r="G194" s="17">
        <f t="shared" si="2"/>
        <v>0</v>
      </c>
    </row>
    <row r="195" spans="1:7">
      <c r="A195">
        <v>190</v>
      </c>
      <c r="B195" s="19"/>
      <c r="C195" s="18"/>
      <c r="D195" s="18"/>
      <c r="E195" s="11"/>
      <c r="F195" s="11"/>
      <c r="G195" s="17">
        <f t="shared" si="2"/>
        <v>0</v>
      </c>
    </row>
    <row r="196" spans="1:7">
      <c r="A196">
        <v>191</v>
      </c>
      <c r="B196" s="19"/>
      <c r="C196" s="18"/>
      <c r="D196" s="18"/>
      <c r="E196" s="11"/>
      <c r="F196" s="11"/>
      <c r="G196" s="17">
        <f t="shared" si="2"/>
        <v>0</v>
      </c>
    </row>
    <row r="197" spans="1:7">
      <c r="A197">
        <v>192</v>
      </c>
      <c r="B197" s="19"/>
      <c r="C197" s="18"/>
      <c r="D197" s="18"/>
      <c r="E197" s="11"/>
      <c r="F197" s="11"/>
      <c r="G197" s="17">
        <f t="shared" si="2"/>
        <v>0</v>
      </c>
    </row>
    <row r="198" spans="1:7">
      <c r="A198">
        <v>193</v>
      </c>
      <c r="B198" s="19"/>
      <c r="C198" s="18"/>
      <c r="D198" s="18"/>
      <c r="E198" s="11"/>
      <c r="F198" s="11"/>
      <c r="G198" s="17">
        <f t="shared" si="2"/>
        <v>0</v>
      </c>
    </row>
    <row r="199" spans="1:7">
      <c r="A199">
        <v>194</v>
      </c>
      <c r="B199" s="19"/>
      <c r="C199" s="18"/>
      <c r="D199" s="18"/>
      <c r="E199" s="11"/>
      <c r="F199" s="11"/>
      <c r="G199" s="17">
        <f t="shared" si="2"/>
        <v>0</v>
      </c>
    </row>
    <row r="200" spans="1:7">
      <c r="A200">
        <v>195</v>
      </c>
      <c r="B200" s="19"/>
      <c r="C200" s="18"/>
      <c r="D200" s="18"/>
      <c r="E200" s="11"/>
      <c r="F200" s="11"/>
      <c r="G200" s="17">
        <f t="shared" ref="G200:G263" si="3">G199+E200-F200</f>
        <v>0</v>
      </c>
    </row>
    <row r="201" spans="1:7">
      <c r="A201">
        <v>196</v>
      </c>
      <c r="B201" s="19"/>
      <c r="C201" s="18"/>
      <c r="D201" s="18"/>
      <c r="E201" s="11"/>
      <c r="F201" s="11"/>
      <c r="G201" s="17">
        <f t="shared" si="3"/>
        <v>0</v>
      </c>
    </row>
    <row r="202" spans="1:7">
      <c r="A202">
        <v>197</v>
      </c>
      <c r="B202" s="19"/>
      <c r="C202" s="18"/>
      <c r="D202" s="18"/>
      <c r="E202" s="11"/>
      <c r="F202" s="11"/>
      <c r="G202" s="17">
        <f t="shared" si="3"/>
        <v>0</v>
      </c>
    </row>
    <row r="203" spans="1:7">
      <c r="A203">
        <v>198</v>
      </c>
      <c r="B203" s="19"/>
      <c r="C203" s="18"/>
      <c r="D203" s="18"/>
      <c r="E203" s="11"/>
      <c r="F203" s="11"/>
      <c r="G203" s="17">
        <f t="shared" si="3"/>
        <v>0</v>
      </c>
    </row>
    <row r="204" spans="1:7">
      <c r="A204">
        <v>199</v>
      </c>
      <c r="B204" s="19"/>
      <c r="C204" s="18"/>
      <c r="D204" s="18"/>
      <c r="E204" s="11"/>
      <c r="F204" s="11"/>
      <c r="G204" s="17">
        <f t="shared" si="3"/>
        <v>0</v>
      </c>
    </row>
    <row r="205" spans="1:7">
      <c r="A205">
        <v>200</v>
      </c>
      <c r="B205" s="19"/>
      <c r="C205" s="18"/>
      <c r="D205" s="18"/>
      <c r="E205" s="11"/>
      <c r="F205" s="11"/>
      <c r="G205" s="17">
        <f t="shared" si="3"/>
        <v>0</v>
      </c>
    </row>
    <row r="206" spans="1:7">
      <c r="A206">
        <v>201</v>
      </c>
      <c r="B206" s="19"/>
      <c r="C206" s="18"/>
      <c r="D206" s="18"/>
      <c r="E206" s="11"/>
      <c r="F206" s="11"/>
      <c r="G206" s="17">
        <f t="shared" si="3"/>
        <v>0</v>
      </c>
    </row>
    <row r="207" spans="1:7">
      <c r="A207">
        <v>202</v>
      </c>
      <c r="B207" s="19"/>
      <c r="C207" s="18"/>
      <c r="D207" s="18"/>
      <c r="E207" s="11"/>
      <c r="F207" s="11"/>
      <c r="G207" s="17">
        <f t="shared" si="3"/>
        <v>0</v>
      </c>
    </row>
    <row r="208" spans="1:7">
      <c r="A208">
        <v>203</v>
      </c>
      <c r="B208" s="19"/>
      <c r="C208" s="18"/>
      <c r="D208" s="18"/>
      <c r="E208" s="11"/>
      <c r="F208" s="11"/>
      <c r="G208" s="17">
        <f t="shared" si="3"/>
        <v>0</v>
      </c>
    </row>
    <row r="209" spans="1:7">
      <c r="A209">
        <v>204</v>
      </c>
      <c r="B209" s="19"/>
      <c r="C209" s="18"/>
      <c r="D209" s="18"/>
      <c r="E209" s="11"/>
      <c r="F209" s="11"/>
      <c r="G209" s="17">
        <f t="shared" si="3"/>
        <v>0</v>
      </c>
    </row>
    <row r="210" spans="1:7">
      <c r="A210">
        <v>205</v>
      </c>
      <c r="B210" s="19"/>
      <c r="C210" s="18"/>
      <c r="D210" s="18"/>
      <c r="E210" s="11"/>
      <c r="F210" s="11"/>
      <c r="G210" s="17">
        <f t="shared" si="3"/>
        <v>0</v>
      </c>
    </row>
    <row r="211" spans="1:7">
      <c r="A211">
        <v>206</v>
      </c>
      <c r="B211" s="19"/>
      <c r="C211" s="18"/>
      <c r="D211" s="18"/>
      <c r="E211" s="11"/>
      <c r="F211" s="11"/>
      <c r="G211" s="17">
        <f t="shared" si="3"/>
        <v>0</v>
      </c>
    </row>
    <row r="212" spans="1:7">
      <c r="A212">
        <v>207</v>
      </c>
      <c r="B212" s="19"/>
      <c r="C212" s="18"/>
      <c r="D212" s="18"/>
      <c r="E212" s="11"/>
      <c r="F212" s="11"/>
      <c r="G212" s="17">
        <f t="shared" si="3"/>
        <v>0</v>
      </c>
    </row>
    <row r="213" spans="1:7">
      <c r="A213">
        <v>208</v>
      </c>
      <c r="B213" s="19"/>
      <c r="C213" s="18"/>
      <c r="D213" s="18"/>
      <c r="E213" s="11"/>
      <c r="F213" s="11"/>
      <c r="G213" s="17">
        <f t="shared" si="3"/>
        <v>0</v>
      </c>
    </row>
    <row r="214" spans="1:7">
      <c r="A214">
        <v>209</v>
      </c>
      <c r="B214" s="19"/>
      <c r="C214" s="18"/>
      <c r="D214" s="18"/>
      <c r="E214" s="11"/>
      <c r="F214" s="11"/>
      <c r="G214" s="17">
        <f t="shared" si="3"/>
        <v>0</v>
      </c>
    </row>
    <row r="215" spans="1:7">
      <c r="A215">
        <v>210</v>
      </c>
      <c r="B215" s="19"/>
      <c r="C215" s="18"/>
      <c r="D215" s="18"/>
      <c r="E215" s="11"/>
      <c r="F215" s="11"/>
      <c r="G215" s="17">
        <f t="shared" si="3"/>
        <v>0</v>
      </c>
    </row>
    <row r="216" spans="1:7">
      <c r="A216">
        <v>211</v>
      </c>
      <c r="B216" s="19"/>
      <c r="C216" s="18"/>
      <c r="D216" s="18"/>
      <c r="E216" s="11"/>
      <c r="F216" s="11"/>
      <c r="G216" s="17">
        <f t="shared" si="3"/>
        <v>0</v>
      </c>
    </row>
    <row r="217" spans="1:7">
      <c r="A217">
        <v>212</v>
      </c>
      <c r="B217" s="19"/>
      <c r="C217" s="18"/>
      <c r="D217" s="18"/>
      <c r="E217" s="11"/>
      <c r="F217" s="11"/>
      <c r="G217" s="17">
        <f t="shared" si="3"/>
        <v>0</v>
      </c>
    </row>
    <row r="218" spans="1:7">
      <c r="A218">
        <v>213</v>
      </c>
      <c r="B218" s="19"/>
      <c r="C218" s="18"/>
      <c r="D218" s="18"/>
      <c r="E218" s="11"/>
      <c r="F218" s="11"/>
      <c r="G218" s="17">
        <f t="shared" si="3"/>
        <v>0</v>
      </c>
    </row>
    <row r="219" spans="1:7">
      <c r="A219">
        <v>214</v>
      </c>
      <c r="B219" s="19"/>
      <c r="C219" s="18"/>
      <c r="D219" s="18"/>
      <c r="E219" s="11"/>
      <c r="F219" s="11"/>
      <c r="G219" s="17">
        <f t="shared" si="3"/>
        <v>0</v>
      </c>
    </row>
    <row r="220" spans="1:7">
      <c r="A220">
        <v>215</v>
      </c>
      <c r="B220" s="19"/>
      <c r="C220" s="18"/>
      <c r="D220" s="18"/>
      <c r="E220" s="11"/>
      <c r="F220" s="11"/>
      <c r="G220" s="17">
        <f t="shared" si="3"/>
        <v>0</v>
      </c>
    </row>
    <row r="221" spans="1:7">
      <c r="A221">
        <v>216</v>
      </c>
      <c r="B221" s="19"/>
      <c r="C221" s="18"/>
      <c r="D221" s="18"/>
      <c r="E221" s="11"/>
      <c r="F221" s="11"/>
      <c r="G221" s="17">
        <f t="shared" si="3"/>
        <v>0</v>
      </c>
    </row>
    <row r="222" spans="1:7">
      <c r="A222">
        <v>217</v>
      </c>
      <c r="B222" s="19"/>
      <c r="C222" s="18"/>
      <c r="D222" s="18"/>
      <c r="E222" s="11"/>
      <c r="F222" s="11"/>
      <c r="G222" s="17">
        <f t="shared" si="3"/>
        <v>0</v>
      </c>
    </row>
    <row r="223" spans="1:7">
      <c r="A223">
        <v>218</v>
      </c>
      <c r="B223" s="19"/>
      <c r="C223" s="18"/>
      <c r="D223" s="18"/>
      <c r="E223" s="11"/>
      <c r="F223" s="11"/>
      <c r="G223" s="17">
        <f t="shared" si="3"/>
        <v>0</v>
      </c>
    </row>
    <row r="224" spans="1:7">
      <c r="A224">
        <v>219</v>
      </c>
      <c r="B224" s="19"/>
      <c r="C224" s="18"/>
      <c r="D224" s="18"/>
      <c r="E224" s="11"/>
      <c r="F224" s="11"/>
      <c r="G224" s="17">
        <f t="shared" si="3"/>
        <v>0</v>
      </c>
    </row>
    <row r="225" spans="1:7">
      <c r="A225">
        <v>220</v>
      </c>
      <c r="B225" s="19"/>
      <c r="C225" s="18"/>
      <c r="D225" s="18"/>
      <c r="E225" s="11"/>
      <c r="F225" s="11"/>
      <c r="G225" s="17">
        <f t="shared" si="3"/>
        <v>0</v>
      </c>
    </row>
    <row r="226" spans="1:7">
      <c r="A226">
        <v>221</v>
      </c>
      <c r="B226" s="19"/>
      <c r="C226" s="18"/>
      <c r="D226" s="18"/>
      <c r="E226" s="11"/>
      <c r="F226" s="11"/>
      <c r="G226" s="17">
        <f t="shared" si="3"/>
        <v>0</v>
      </c>
    </row>
    <row r="227" spans="1:7">
      <c r="A227">
        <v>222</v>
      </c>
      <c r="B227" s="19"/>
      <c r="C227" s="18"/>
      <c r="D227" s="18"/>
      <c r="E227" s="11"/>
      <c r="F227" s="11"/>
      <c r="G227" s="17">
        <f t="shared" si="3"/>
        <v>0</v>
      </c>
    </row>
    <row r="228" spans="1:7">
      <c r="A228">
        <v>223</v>
      </c>
      <c r="B228" s="19"/>
      <c r="C228" s="18"/>
      <c r="D228" s="18"/>
      <c r="E228" s="11"/>
      <c r="F228" s="11"/>
      <c r="G228" s="17">
        <f t="shared" si="3"/>
        <v>0</v>
      </c>
    </row>
    <row r="229" spans="1:7">
      <c r="A229">
        <v>224</v>
      </c>
      <c r="B229" s="19"/>
      <c r="C229" s="18"/>
      <c r="D229" s="18"/>
      <c r="E229" s="11"/>
      <c r="F229" s="11"/>
      <c r="G229" s="17">
        <f t="shared" si="3"/>
        <v>0</v>
      </c>
    </row>
    <row r="230" spans="1:7">
      <c r="A230">
        <v>225</v>
      </c>
      <c r="B230" s="19"/>
      <c r="C230" s="18"/>
      <c r="D230" s="18"/>
      <c r="E230" s="11"/>
      <c r="F230" s="11"/>
      <c r="G230" s="17">
        <f t="shared" si="3"/>
        <v>0</v>
      </c>
    </row>
    <row r="231" spans="1:7">
      <c r="A231">
        <v>226</v>
      </c>
      <c r="B231" s="19"/>
      <c r="C231" s="18"/>
      <c r="D231" s="18"/>
      <c r="E231" s="11"/>
      <c r="F231" s="11"/>
      <c r="G231" s="17">
        <f t="shared" si="3"/>
        <v>0</v>
      </c>
    </row>
    <row r="232" spans="1:7">
      <c r="A232">
        <v>227</v>
      </c>
      <c r="B232" s="19"/>
      <c r="C232" s="18"/>
      <c r="D232" s="18"/>
      <c r="E232" s="11"/>
      <c r="F232" s="11"/>
      <c r="G232" s="17">
        <f t="shared" si="3"/>
        <v>0</v>
      </c>
    </row>
    <row r="233" spans="1:7">
      <c r="A233">
        <v>228</v>
      </c>
      <c r="B233" s="19"/>
      <c r="C233" s="18"/>
      <c r="D233" s="18"/>
      <c r="E233" s="11"/>
      <c r="F233" s="11"/>
      <c r="G233" s="17">
        <f t="shared" si="3"/>
        <v>0</v>
      </c>
    </row>
    <row r="234" spans="1:7">
      <c r="A234">
        <v>229</v>
      </c>
      <c r="B234" s="19"/>
      <c r="C234" s="18"/>
      <c r="D234" s="18"/>
      <c r="E234" s="11"/>
      <c r="F234" s="11"/>
      <c r="G234" s="17">
        <f t="shared" si="3"/>
        <v>0</v>
      </c>
    </row>
    <row r="235" spans="1:7">
      <c r="A235">
        <v>230</v>
      </c>
      <c r="B235" s="19"/>
      <c r="C235" s="18"/>
      <c r="D235" s="18"/>
      <c r="E235" s="11"/>
      <c r="F235" s="11"/>
      <c r="G235" s="17">
        <f t="shared" si="3"/>
        <v>0</v>
      </c>
    </row>
    <row r="236" spans="1:7">
      <c r="A236">
        <v>231</v>
      </c>
      <c r="B236" s="19"/>
      <c r="C236" s="18"/>
      <c r="D236" s="18"/>
      <c r="E236" s="11"/>
      <c r="F236" s="11"/>
      <c r="G236" s="17">
        <f t="shared" si="3"/>
        <v>0</v>
      </c>
    </row>
    <row r="237" spans="1:7">
      <c r="A237">
        <v>232</v>
      </c>
      <c r="B237" s="19"/>
      <c r="C237" s="18"/>
      <c r="D237" s="18"/>
      <c r="E237" s="11"/>
      <c r="F237" s="11"/>
      <c r="G237" s="17">
        <f t="shared" si="3"/>
        <v>0</v>
      </c>
    </row>
    <row r="238" spans="1:7">
      <c r="A238">
        <v>233</v>
      </c>
      <c r="B238" s="19"/>
      <c r="C238" s="18"/>
      <c r="D238" s="18"/>
      <c r="E238" s="11"/>
      <c r="F238" s="11"/>
      <c r="G238" s="17">
        <f t="shared" si="3"/>
        <v>0</v>
      </c>
    </row>
    <row r="239" spans="1:7">
      <c r="A239">
        <v>234</v>
      </c>
      <c r="B239" s="19"/>
      <c r="C239" s="18"/>
      <c r="D239" s="18"/>
      <c r="E239" s="11"/>
      <c r="F239" s="11"/>
      <c r="G239" s="17">
        <f t="shared" si="3"/>
        <v>0</v>
      </c>
    </row>
    <row r="240" spans="1:7">
      <c r="A240">
        <v>235</v>
      </c>
      <c r="B240" s="19"/>
      <c r="C240" s="18"/>
      <c r="D240" s="18"/>
      <c r="E240" s="11"/>
      <c r="F240" s="11"/>
      <c r="G240" s="17">
        <f t="shared" si="3"/>
        <v>0</v>
      </c>
    </row>
    <row r="241" spans="1:7">
      <c r="A241">
        <v>236</v>
      </c>
      <c r="B241" s="19"/>
      <c r="C241" s="18"/>
      <c r="D241" s="18"/>
      <c r="E241" s="11"/>
      <c r="F241" s="11"/>
      <c r="G241" s="17">
        <f t="shared" si="3"/>
        <v>0</v>
      </c>
    </row>
    <row r="242" spans="1:7">
      <c r="A242">
        <v>237</v>
      </c>
      <c r="B242" s="19"/>
      <c r="C242" s="18"/>
      <c r="D242" s="18"/>
      <c r="E242" s="11"/>
      <c r="F242" s="11"/>
      <c r="G242" s="17">
        <f t="shared" si="3"/>
        <v>0</v>
      </c>
    </row>
    <row r="243" spans="1:7">
      <c r="A243">
        <v>238</v>
      </c>
      <c r="B243" s="19"/>
      <c r="C243" s="18"/>
      <c r="D243" s="18"/>
      <c r="E243" s="11"/>
      <c r="F243" s="11"/>
      <c r="G243" s="17">
        <f t="shared" si="3"/>
        <v>0</v>
      </c>
    </row>
    <row r="244" spans="1:7">
      <c r="A244">
        <v>239</v>
      </c>
      <c r="B244" s="19"/>
      <c r="C244" s="18"/>
      <c r="D244" s="18"/>
      <c r="E244" s="11"/>
      <c r="F244" s="11"/>
      <c r="G244" s="17">
        <f t="shared" si="3"/>
        <v>0</v>
      </c>
    </row>
    <row r="245" spans="1:7">
      <c r="A245">
        <v>240</v>
      </c>
      <c r="B245" s="19"/>
      <c r="C245" s="18"/>
      <c r="D245" s="18"/>
      <c r="E245" s="11"/>
      <c r="F245" s="11"/>
      <c r="G245" s="17">
        <f t="shared" si="3"/>
        <v>0</v>
      </c>
    </row>
    <row r="246" spans="1:7">
      <c r="A246">
        <v>241</v>
      </c>
      <c r="B246" s="19"/>
      <c r="C246" s="18"/>
      <c r="D246" s="18"/>
      <c r="E246" s="11"/>
      <c r="F246" s="11"/>
      <c r="G246" s="17">
        <f t="shared" si="3"/>
        <v>0</v>
      </c>
    </row>
    <row r="247" spans="1:7">
      <c r="A247">
        <v>242</v>
      </c>
      <c r="B247" s="19"/>
      <c r="C247" s="18"/>
      <c r="D247" s="18"/>
      <c r="E247" s="11"/>
      <c r="F247" s="11"/>
      <c r="G247" s="17">
        <f t="shared" si="3"/>
        <v>0</v>
      </c>
    </row>
    <row r="248" spans="1:7">
      <c r="A248">
        <v>243</v>
      </c>
      <c r="B248" s="19"/>
      <c r="C248" s="18"/>
      <c r="D248" s="18"/>
      <c r="E248" s="11"/>
      <c r="F248" s="11"/>
      <c r="G248" s="17">
        <f t="shared" si="3"/>
        <v>0</v>
      </c>
    </row>
    <row r="249" spans="1:7">
      <c r="A249">
        <v>244</v>
      </c>
      <c r="B249" s="19"/>
      <c r="C249" s="18"/>
      <c r="D249" s="18"/>
      <c r="E249" s="11"/>
      <c r="F249" s="11"/>
      <c r="G249" s="17">
        <f t="shared" si="3"/>
        <v>0</v>
      </c>
    </row>
    <row r="250" spans="1:7">
      <c r="A250">
        <v>245</v>
      </c>
      <c r="B250" s="19"/>
      <c r="C250" s="18"/>
      <c r="D250" s="18"/>
      <c r="E250" s="11"/>
      <c r="F250" s="11"/>
      <c r="G250" s="17">
        <f t="shared" si="3"/>
        <v>0</v>
      </c>
    </row>
    <row r="251" spans="1:7">
      <c r="A251">
        <v>246</v>
      </c>
      <c r="B251" s="19"/>
      <c r="C251" s="18"/>
      <c r="D251" s="18"/>
      <c r="E251" s="11"/>
      <c r="F251" s="11"/>
      <c r="G251" s="17">
        <f t="shared" si="3"/>
        <v>0</v>
      </c>
    </row>
    <row r="252" spans="1:7">
      <c r="A252">
        <v>247</v>
      </c>
      <c r="B252" s="19"/>
      <c r="C252" s="18"/>
      <c r="D252" s="18"/>
      <c r="E252" s="11"/>
      <c r="F252" s="11"/>
      <c r="G252" s="17">
        <f t="shared" si="3"/>
        <v>0</v>
      </c>
    </row>
    <row r="253" spans="1:7">
      <c r="A253">
        <v>248</v>
      </c>
      <c r="B253" s="19"/>
      <c r="C253" s="18"/>
      <c r="D253" s="18"/>
      <c r="E253" s="11"/>
      <c r="F253" s="11"/>
      <c r="G253" s="17">
        <f t="shared" si="3"/>
        <v>0</v>
      </c>
    </row>
    <row r="254" spans="1:7">
      <c r="A254">
        <v>249</v>
      </c>
      <c r="B254" s="19"/>
      <c r="C254" s="18"/>
      <c r="D254" s="18"/>
      <c r="E254" s="11"/>
      <c r="F254" s="11"/>
      <c r="G254" s="17">
        <f t="shared" si="3"/>
        <v>0</v>
      </c>
    </row>
    <row r="255" spans="1:7">
      <c r="A255">
        <v>250</v>
      </c>
      <c r="B255" s="19"/>
      <c r="C255" s="18"/>
      <c r="D255" s="18"/>
      <c r="E255" s="11"/>
      <c r="F255" s="11"/>
      <c r="G255" s="17">
        <f t="shared" si="3"/>
        <v>0</v>
      </c>
    </row>
    <row r="256" spans="1:7">
      <c r="A256">
        <v>251</v>
      </c>
      <c r="B256" s="19"/>
      <c r="C256" s="18"/>
      <c r="D256" s="18"/>
      <c r="E256" s="11"/>
      <c r="F256" s="11"/>
      <c r="G256" s="17">
        <f t="shared" si="3"/>
        <v>0</v>
      </c>
    </row>
    <row r="257" spans="1:7">
      <c r="A257">
        <v>252</v>
      </c>
      <c r="B257" s="19"/>
      <c r="C257" s="18"/>
      <c r="D257" s="18"/>
      <c r="E257" s="11"/>
      <c r="F257" s="11"/>
      <c r="G257" s="17">
        <f t="shared" si="3"/>
        <v>0</v>
      </c>
    </row>
    <row r="258" spans="1:7">
      <c r="A258">
        <v>253</v>
      </c>
      <c r="B258" s="19"/>
      <c r="C258" s="18"/>
      <c r="D258" s="18"/>
      <c r="E258" s="11"/>
      <c r="F258" s="11"/>
      <c r="G258" s="17">
        <f t="shared" si="3"/>
        <v>0</v>
      </c>
    </row>
    <row r="259" spans="1:7">
      <c r="A259">
        <v>254</v>
      </c>
      <c r="B259" s="19"/>
      <c r="C259" s="18"/>
      <c r="D259" s="18"/>
      <c r="E259" s="11"/>
      <c r="F259" s="11"/>
      <c r="G259" s="17">
        <f t="shared" si="3"/>
        <v>0</v>
      </c>
    </row>
    <row r="260" spans="1:7">
      <c r="A260">
        <v>255</v>
      </c>
      <c r="B260" s="19"/>
      <c r="C260" s="18"/>
      <c r="D260" s="18"/>
      <c r="E260" s="11"/>
      <c r="F260" s="11"/>
      <c r="G260" s="17">
        <f t="shared" si="3"/>
        <v>0</v>
      </c>
    </row>
    <row r="261" spans="1:7">
      <c r="A261">
        <v>256</v>
      </c>
      <c r="B261" s="19"/>
      <c r="C261" s="18"/>
      <c r="D261" s="18"/>
      <c r="E261" s="11"/>
      <c r="F261" s="11"/>
      <c r="G261" s="17">
        <f t="shared" si="3"/>
        <v>0</v>
      </c>
    </row>
    <row r="262" spans="1:7">
      <c r="A262">
        <v>257</v>
      </c>
      <c r="B262" s="19"/>
      <c r="C262" s="18"/>
      <c r="D262" s="18"/>
      <c r="E262" s="11"/>
      <c r="F262" s="11"/>
      <c r="G262" s="17">
        <f t="shared" si="3"/>
        <v>0</v>
      </c>
    </row>
    <row r="263" spans="1:7">
      <c r="A263">
        <v>258</v>
      </c>
      <c r="B263" s="19"/>
      <c r="C263" s="18"/>
      <c r="D263" s="18"/>
      <c r="E263" s="11"/>
      <c r="F263" s="11"/>
      <c r="G263" s="17">
        <f t="shared" si="3"/>
        <v>0</v>
      </c>
    </row>
    <row r="264" spans="1:7">
      <c r="A264">
        <v>259</v>
      </c>
      <c r="B264" s="19"/>
      <c r="C264" s="18"/>
      <c r="D264" s="18"/>
      <c r="E264" s="11"/>
      <c r="F264" s="11"/>
      <c r="G264" s="17">
        <f t="shared" ref="G264:G327" si="4">G263+E264-F264</f>
        <v>0</v>
      </c>
    </row>
    <row r="265" spans="1:7">
      <c r="A265">
        <v>260</v>
      </c>
      <c r="B265" s="19"/>
      <c r="C265" s="18"/>
      <c r="D265" s="18"/>
      <c r="E265" s="11"/>
      <c r="F265" s="11"/>
      <c r="G265" s="17">
        <f t="shared" si="4"/>
        <v>0</v>
      </c>
    </row>
    <row r="266" spans="1:7">
      <c r="A266">
        <v>261</v>
      </c>
      <c r="B266" s="19"/>
      <c r="C266" s="18"/>
      <c r="D266" s="18"/>
      <c r="E266" s="11"/>
      <c r="F266" s="11"/>
      <c r="G266" s="17">
        <f t="shared" si="4"/>
        <v>0</v>
      </c>
    </row>
    <row r="267" spans="1:7">
      <c r="A267">
        <v>262</v>
      </c>
      <c r="B267" s="19"/>
      <c r="C267" s="18"/>
      <c r="D267" s="18"/>
      <c r="E267" s="11"/>
      <c r="F267" s="11"/>
      <c r="G267" s="17">
        <f t="shared" si="4"/>
        <v>0</v>
      </c>
    </row>
    <row r="268" spans="1:7">
      <c r="A268">
        <v>263</v>
      </c>
      <c r="B268" s="19"/>
      <c r="C268" s="18"/>
      <c r="D268" s="18"/>
      <c r="E268" s="11"/>
      <c r="F268" s="11"/>
      <c r="G268" s="17">
        <f t="shared" si="4"/>
        <v>0</v>
      </c>
    </row>
    <row r="269" spans="1:7">
      <c r="A269">
        <v>264</v>
      </c>
      <c r="B269" s="19"/>
      <c r="C269" s="18"/>
      <c r="D269" s="18"/>
      <c r="E269" s="11"/>
      <c r="F269" s="11"/>
      <c r="G269" s="17">
        <f t="shared" si="4"/>
        <v>0</v>
      </c>
    </row>
    <row r="270" spans="1:7">
      <c r="A270">
        <v>265</v>
      </c>
      <c r="B270" s="19"/>
      <c r="C270" s="18"/>
      <c r="D270" s="18"/>
      <c r="E270" s="11"/>
      <c r="F270" s="11"/>
      <c r="G270" s="17">
        <f t="shared" si="4"/>
        <v>0</v>
      </c>
    </row>
    <row r="271" spans="1:7">
      <c r="A271">
        <v>266</v>
      </c>
      <c r="B271" s="19"/>
      <c r="C271" s="18"/>
      <c r="D271" s="18"/>
      <c r="E271" s="11"/>
      <c r="F271" s="11"/>
      <c r="G271" s="17">
        <f t="shared" si="4"/>
        <v>0</v>
      </c>
    </row>
    <row r="272" spans="1:7">
      <c r="A272">
        <v>267</v>
      </c>
      <c r="B272" s="19"/>
      <c r="C272" s="18"/>
      <c r="D272" s="18"/>
      <c r="E272" s="11"/>
      <c r="F272" s="11"/>
      <c r="G272" s="17">
        <f t="shared" si="4"/>
        <v>0</v>
      </c>
    </row>
    <row r="273" spans="1:7">
      <c r="A273">
        <v>268</v>
      </c>
      <c r="B273" s="19"/>
      <c r="C273" s="18"/>
      <c r="D273" s="18"/>
      <c r="E273" s="11"/>
      <c r="F273" s="11"/>
      <c r="G273" s="17">
        <f t="shared" si="4"/>
        <v>0</v>
      </c>
    </row>
    <row r="274" spans="1:7">
      <c r="A274">
        <v>269</v>
      </c>
      <c r="B274" s="19"/>
      <c r="C274" s="18"/>
      <c r="D274" s="18"/>
      <c r="E274" s="11"/>
      <c r="F274" s="11"/>
      <c r="G274" s="17">
        <f t="shared" si="4"/>
        <v>0</v>
      </c>
    </row>
    <row r="275" spans="1:7">
      <c r="A275">
        <v>270</v>
      </c>
      <c r="B275" s="19"/>
      <c r="C275" s="18"/>
      <c r="D275" s="18"/>
      <c r="E275" s="11"/>
      <c r="F275" s="11"/>
      <c r="G275" s="17">
        <f t="shared" si="4"/>
        <v>0</v>
      </c>
    </row>
    <row r="276" spans="1:7">
      <c r="A276">
        <v>271</v>
      </c>
      <c r="B276" s="19"/>
      <c r="C276" s="18"/>
      <c r="D276" s="18"/>
      <c r="E276" s="11"/>
      <c r="F276" s="11"/>
      <c r="G276" s="17">
        <f t="shared" si="4"/>
        <v>0</v>
      </c>
    </row>
    <row r="277" spans="1:7">
      <c r="A277">
        <v>272</v>
      </c>
      <c r="B277" s="19"/>
      <c r="C277" s="18"/>
      <c r="D277" s="18"/>
      <c r="E277" s="11"/>
      <c r="F277" s="11"/>
      <c r="G277" s="17">
        <f t="shared" si="4"/>
        <v>0</v>
      </c>
    </row>
    <row r="278" spans="1:7">
      <c r="A278">
        <v>273</v>
      </c>
      <c r="B278" s="19"/>
      <c r="C278" s="18"/>
      <c r="D278" s="18"/>
      <c r="E278" s="11"/>
      <c r="F278" s="11"/>
      <c r="G278" s="17">
        <f t="shared" si="4"/>
        <v>0</v>
      </c>
    </row>
    <row r="279" spans="1:7">
      <c r="A279">
        <v>274</v>
      </c>
      <c r="B279" s="19"/>
      <c r="C279" s="18"/>
      <c r="D279" s="18"/>
      <c r="E279" s="11"/>
      <c r="F279" s="11"/>
      <c r="G279" s="17">
        <f t="shared" si="4"/>
        <v>0</v>
      </c>
    </row>
    <row r="280" spans="1:7">
      <c r="A280">
        <v>275</v>
      </c>
      <c r="B280" s="19"/>
      <c r="C280" s="18"/>
      <c r="D280" s="18"/>
      <c r="E280" s="11"/>
      <c r="F280" s="11"/>
      <c r="G280" s="17">
        <f t="shared" si="4"/>
        <v>0</v>
      </c>
    </row>
    <row r="281" spans="1:7">
      <c r="A281">
        <v>276</v>
      </c>
      <c r="B281" s="19"/>
      <c r="C281" s="18"/>
      <c r="D281" s="18"/>
      <c r="E281" s="11"/>
      <c r="F281" s="11"/>
      <c r="G281" s="17">
        <f t="shared" si="4"/>
        <v>0</v>
      </c>
    </row>
    <row r="282" spans="1:7">
      <c r="A282">
        <v>277</v>
      </c>
      <c r="B282" s="19"/>
      <c r="C282" s="18"/>
      <c r="D282" s="18"/>
      <c r="E282" s="11"/>
      <c r="F282" s="11"/>
      <c r="G282" s="17">
        <f t="shared" si="4"/>
        <v>0</v>
      </c>
    </row>
    <row r="283" spans="1:7">
      <c r="A283">
        <v>278</v>
      </c>
      <c r="B283" s="19"/>
      <c r="C283" s="18"/>
      <c r="D283" s="18"/>
      <c r="E283" s="11"/>
      <c r="F283" s="11"/>
      <c r="G283" s="17">
        <f t="shared" si="4"/>
        <v>0</v>
      </c>
    </row>
    <row r="284" spans="1:7">
      <c r="A284">
        <v>279</v>
      </c>
      <c r="B284" s="19"/>
      <c r="C284" s="18"/>
      <c r="D284" s="18"/>
      <c r="E284" s="11"/>
      <c r="F284" s="11"/>
      <c r="G284" s="17">
        <f t="shared" si="4"/>
        <v>0</v>
      </c>
    </row>
    <row r="285" spans="1:7">
      <c r="A285">
        <v>280</v>
      </c>
      <c r="B285" s="19"/>
      <c r="C285" s="18"/>
      <c r="D285" s="18"/>
      <c r="E285" s="11"/>
      <c r="F285" s="11"/>
      <c r="G285" s="17">
        <f t="shared" si="4"/>
        <v>0</v>
      </c>
    </row>
    <row r="286" spans="1:7">
      <c r="A286">
        <v>281</v>
      </c>
      <c r="B286" s="19"/>
      <c r="C286" s="18"/>
      <c r="D286" s="18"/>
      <c r="E286" s="11"/>
      <c r="F286" s="11"/>
      <c r="G286" s="17">
        <f t="shared" si="4"/>
        <v>0</v>
      </c>
    </row>
    <row r="287" spans="1:7">
      <c r="A287">
        <v>282</v>
      </c>
      <c r="B287" s="19"/>
      <c r="C287" s="18"/>
      <c r="D287" s="18"/>
      <c r="E287" s="11"/>
      <c r="F287" s="11"/>
      <c r="G287" s="17">
        <f t="shared" si="4"/>
        <v>0</v>
      </c>
    </row>
    <row r="288" spans="1:7">
      <c r="A288">
        <v>283</v>
      </c>
      <c r="B288" s="19"/>
      <c r="C288" s="18"/>
      <c r="D288" s="18"/>
      <c r="E288" s="11"/>
      <c r="F288" s="11"/>
      <c r="G288" s="17">
        <f t="shared" si="4"/>
        <v>0</v>
      </c>
    </row>
    <row r="289" spans="1:7">
      <c r="A289">
        <v>284</v>
      </c>
      <c r="B289" s="19"/>
      <c r="C289" s="18"/>
      <c r="D289" s="18"/>
      <c r="E289" s="11"/>
      <c r="F289" s="11"/>
      <c r="G289" s="17">
        <f t="shared" si="4"/>
        <v>0</v>
      </c>
    </row>
    <row r="290" spans="1:7">
      <c r="A290">
        <v>285</v>
      </c>
      <c r="B290" s="19"/>
      <c r="C290" s="18"/>
      <c r="D290" s="18"/>
      <c r="E290" s="11"/>
      <c r="F290" s="11"/>
      <c r="G290" s="17">
        <f t="shared" si="4"/>
        <v>0</v>
      </c>
    </row>
    <row r="291" spans="1:7">
      <c r="A291">
        <v>286</v>
      </c>
      <c r="B291" s="19"/>
      <c r="C291" s="18"/>
      <c r="D291" s="18"/>
      <c r="E291" s="11"/>
      <c r="F291" s="11"/>
      <c r="G291" s="17">
        <f t="shared" si="4"/>
        <v>0</v>
      </c>
    </row>
    <row r="292" spans="1:7">
      <c r="A292">
        <v>287</v>
      </c>
      <c r="B292" s="19"/>
      <c r="C292" s="18"/>
      <c r="D292" s="18"/>
      <c r="E292" s="11"/>
      <c r="F292" s="11"/>
      <c r="G292" s="17">
        <f t="shared" si="4"/>
        <v>0</v>
      </c>
    </row>
    <row r="293" spans="1:7">
      <c r="A293">
        <v>288</v>
      </c>
      <c r="B293" s="19"/>
      <c r="C293" s="18"/>
      <c r="D293" s="18"/>
      <c r="E293" s="11"/>
      <c r="F293" s="11"/>
      <c r="G293" s="17">
        <f t="shared" si="4"/>
        <v>0</v>
      </c>
    </row>
    <row r="294" spans="1:7">
      <c r="A294">
        <v>289</v>
      </c>
      <c r="B294" s="19"/>
      <c r="C294" s="18"/>
      <c r="D294" s="18"/>
      <c r="E294" s="11"/>
      <c r="F294" s="11"/>
      <c r="G294" s="17">
        <f t="shared" si="4"/>
        <v>0</v>
      </c>
    </row>
    <row r="295" spans="1:7">
      <c r="A295">
        <v>290</v>
      </c>
      <c r="B295" s="19"/>
      <c r="C295" s="18"/>
      <c r="D295" s="18"/>
      <c r="E295" s="11"/>
      <c r="F295" s="11"/>
      <c r="G295" s="17">
        <f t="shared" si="4"/>
        <v>0</v>
      </c>
    </row>
    <row r="296" spans="1:7">
      <c r="A296">
        <v>291</v>
      </c>
      <c r="B296" s="19"/>
      <c r="C296" s="18"/>
      <c r="D296" s="18"/>
      <c r="E296" s="11"/>
      <c r="F296" s="11"/>
      <c r="G296" s="17">
        <f t="shared" si="4"/>
        <v>0</v>
      </c>
    </row>
    <row r="297" spans="1:7">
      <c r="A297">
        <v>292</v>
      </c>
      <c r="B297" s="19"/>
      <c r="C297" s="18"/>
      <c r="D297" s="18"/>
      <c r="E297" s="11"/>
      <c r="F297" s="11"/>
      <c r="G297" s="17">
        <f t="shared" si="4"/>
        <v>0</v>
      </c>
    </row>
    <row r="298" spans="1:7">
      <c r="A298">
        <v>293</v>
      </c>
      <c r="B298" s="19"/>
      <c r="C298" s="18"/>
      <c r="D298" s="18"/>
      <c r="E298" s="11"/>
      <c r="F298" s="11"/>
      <c r="G298" s="17">
        <f t="shared" si="4"/>
        <v>0</v>
      </c>
    </row>
    <row r="299" spans="1:7">
      <c r="A299">
        <v>294</v>
      </c>
      <c r="B299" s="19"/>
      <c r="C299" s="18"/>
      <c r="D299" s="18"/>
      <c r="E299" s="11"/>
      <c r="F299" s="11"/>
      <c r="G299" s="17">
        <f t="shared" si="4"/>
        <v>0</v>
      </c>
    </row>
    <row r="300" spans="1:7">
      <c r="A300">
        <v>295</v>
      </c>
      <c r="B300" s="19"/>
      <c r="C300" s="18"/>
      <c r="D300" s="18"/>
      <c r="E300" s="11"/>
      <c r="F300" s="11"/>
      <c r="G300" s="17">
        <f t="shared" si="4"/>
        <v>0</v>
      </c>
    </row>
    <row r="301" spans="1:7">
      <c r="A301">
        <v>296</v>
      </c>
      <c r="B301" s="19"/>
      <c r="C301" s="18"/>
      <c r="D301" s="18"/>
      <c r="E301" s="11"/>
      <c r="F301" s="11"/>
      <c r="G301" s="17">
        <f t="shared" si="4"/>
        <v>0</v>
      </c>
    </row>
    <row r="302" spans="1:7">
      <c r="A302">
        <v>297</v>
      </c>
      <c r="B302" s="19"/>
      <c r="C302" s="18"/>
      <c r="D302" s="18"/>
      <c r="E302" s="11"/>
      <c r="F302" s="11"/>
      <c r="G302" s="17">
        <f t="shared" si="4"/>
        <v>0</v>
      </c>
    </row>
    <row r="303" spans="1:7">
      <c r="A303">
        <v>298</v>
      </c>
      <c r="B303" s="19"/>
      <c r="C303" s="18"/>
      <c r="D303" s="18"/>
      <c r="E303" s="11"/>
      <c r="F303" s="11"/>
      <c r="G303" s="17">
        <f t="shared" si="4"/>
        <v>0</v>
      </c>
    </row>
    <row r="304" spans="1:7">
      <c r="A304">
        <v>299</v>
      </c>
      <c r="B304" s="19"/>
      <c r="C304" s="18"/>
      <c r="D304" s="18"/>
      <c r="E304" s="11"/>
      <c r="F304" s="11"/>
      <c r="G304" s="17">
        <f t="shared" si="4"/>
        <v>0</v>
      </c>
    </row>
    <row r="305" spans="1:7">
      <c r="A305">
        <v>300</v>
      </c>
      <c r="B305" s="19"/>
      <c r="C305" s="18"/>
      <c r="D305" s="18"/>
      <c r="E305" s="11"/>
      <c r="F305" s="11"/>
      <c r="G305" s="17">
        <f t="shared" si="4"/>
        <v>0</v>
      </c>
    </row>
    <row r="306" spans="1:7">
      <c r="A306">
        <v>301</v>
      </c>
      <c r="B306" s="19"/>
      <c r="C306" s="18"/>
      <c r="D306" s="18"/>
      <c r="E306" s="11"/>
      <c r="F306" s="11"/>
      <c r="G306" s="17">
        <f t="shared" si="4"/>
        <v>0</v>
      </c>
    </row>
    <row r="307" spans="1:7">
      <c r="A307">
        <v>302</v>
      </c>
      <c r="B307" s="19"/>
      <c r="C307" s="18"/>
      <c r="D307" s="18"/>
      <c r="E307" s="11"/>
      <c r="F307" s="11"/>
      <c r="G307" s="17">
        <f t="shared" si="4"/>
        <v>0</v>
      </c>
    </row>
    <row r="308" spans="1:7">
      <c r="A308">
        <v>303</v>
      </c>
      <c r="B308" s="19"/>
      <c r="C308" s="18"/>
      <c r="D308" s="18"/>
      <c r="E308" s="11"/>
      <c r="F308" s="11"/>
      <c r="G308" s="17">
        <f t="shared" si="4"/>
        <v>0</v>
      </c>
    </row>
    <row r="309" spans="1:7">
      <c r="A309">
        <v>304</v>
      </c>
      <c r="B309" s="19"/>
      <c r="C309" s="18"/>
      <c r="D309" s="18"/>
      <c r="E309" s="11"/>
      <c r="F309" s="11"/>
      <c r="G309" s="17">
        <f t="shared" si="4"/>
        <v>0</v>
      </c>
    </row>
    <row r="310" spans="1:7">
      <c r="A310">
        <v>305</v>
      </c>
      <c r="B310" s="19"/>
      <c r="C310" s="18"/>
      <c r="D310" s="18"/>
      <c r="E310" s="11"/>
      <c r="F310" s="11"/>
      <c r="G310" s="17">
        <f t="shared" si="4"/>
        <v>0</v>
      </c>
    </row>
    <row r="311" spans="1:7">
      <c r="A311">
        <v>306</v>
      </c>
      <c r="B311" s="19"/>
      <c r="C311" s="18"/>
      <c r="D311" s="18"/>
      <c r="E311" s="11"/>
      <c r="F311" s="11"/>
      <c r="G311" s="17">
        <f t="shared" si="4"/>
        <v>0</v>
      </c>
    </row>
    <row r="312" spans="1:7">
      <c r="A312">
        <v>307</v>
      </c>
      <c r="B312" s="19"/>
      <c r="C312" s="18"/>
      <c r="D312" s="18"/>
      <c r="E312" s="11"/>
      <c r="F312" s="11"/>
      <c r="G312" s="17">
        <f t="shared" si="4"/>
        <v>0</v>
      </c>
    </row>
    <row r="313" spans="1:7">
      <c r="A313">
        <v>308</v>
      </c>
      <c r="B313" s="19"/>
      <c r="C313" s="18"/>
      <c r="D313" s="18"/>
      <c r="E313" s="11"/>
      <c r="F313" s="11"/>
      <c r="G313" s="17">
        <f t="shared" si="4"/>
        <v>0</v>
      </c>
    </row>
    <row r="314" spans="1:7">
      <c r="A314">
        <v>309</v>
      </c>
      <c r="B314" s="19"/>
      <c r="C314" s="18"/>
      <c r="D314" s="18"/>
      <c r="E314" s="11"/>
      <c r="F314" s="11"/>
      <c r="G314" s="17">
        <f t="shared" si="4"/>
        <v>0</v>
      </c>
    </row>
    <row r="315" spans="1:7">
      <c r="A315">
        <v>310</v>
      </c>
      <c r="B315" s="19"/>
      <c r="C315" s="18"/>
      <c r="D315" s="18"/>
      <c r="E315" s="11"/>
      <c r="F315" s="11"/>
      <c r="G315" s="17">
        <f t="shared" si="4"/>
        <v>0</v>
      </c>
    </row>
    <row r="316" spans="1:7">
      <c r="A316">
        <v>311</v>
      </c>
      <c r="B316" s="19"/>
      <c r="C316" s="18"/>
      <c r="D316" s="18"/>
      <c r="E316" s="11"/>
      <c r="F316" s="11"/>
      <c r="G316" s="17">
        <f t="shared" si="4"/>
        <v>0</v>
      </c>
    </row>
    <row r="317" spans="1:7">
      <c r="A317">
        <v>312</v>
      </c>
      <c r="B317" s="19"/>
      <c r="C317" s="18"/>
      <c r="D317" s="18"/>
      <c r="E317" s="11"/>
      <c r="F317" s="11"/>
      <c r="G317" s="17">
        <f t="shared" si="4"/>
        <v>0</v>
      </c>
    </row>
    <row r="318" spans="1:7">
      <c r="A318">
        <v>313</v>
      </c>
      <c r="B318" s="19"/>
      <c r="C318" s="18"/>
      <c r="D318" s="18"/>
      <c r="E318" s="11"/>
      <c r="F318" s="11"/>
      <c r="G318" s="17">
        <f t="shared" si="4"/>
        <v>0</v>
      </c>
    </row>
    <row r="319" spans="1:7">
      <c r="A319">
        <v>314</v>
      </c>
      <c r="B319" s="19"/>
      <c r="C319" s="18"/>
      <c r="D319" s="18"/>
      <c r="E319" s="11"/>
      <c r="F319" s="11"/>
      <c r="G319" s="17">
        <f t="shared" si="4"/>
        <v>0</v>
      </c>
    </row>
    <row r="320" spans="1:7">
      <c r="A320">
        <v>315</v>
      </c>
      <c r="B320" s="19"/>
      <c r="C320" s="18"/>
      <c r="D320" s="18"/>
      <c r="E320" s="11"/>
      <c r="F320" s="11"/>
      <c r="G320" s="17">
        <f t="shared" si="4"/>
        <v>0</v>
      </c>
    </row>
    <row r="321" spans="1:7">
      <c r="A321">
        <v>316</v>
      </c>
      <c r="B321" s="19"/>
      <c r="C321" s="18"/>
      <c r="D321" s="18"/>
      <c r="E321" s="11"/>
      <c r="F321" s="11"/>
      <c r="G321" s="17">
        <f t="shared" si="4"/>
        <v>0</v>
      </c>
    </row>
    <row r="322" spans="1:7">
      <c r="A322">
        <v>317</v>
      </c>
      <c r="B322" s="19"/>
      <c r="C322" s="18"/>
      <c r="D322" s="18"/>
      <c r="E322" s="11"/>
      <c r="F322" s="11"/>
      <c r="G322" s="17">
        <f t="shared" si="4"/>
        <v>0</v>
      </c>
    </row>
    <row r="323" spans="1:7">
      <c r="A323">
        <v>318</v>
      </c>
      <c r="B323" s="19"/>
      <c r="C323" s="18"/>
      <c r="D323" s="18"/>
      <c r="E323" s="11"/>
      <c r="F323" s="11"/>
      <c r="G323" s="17">
        <f t="shared" si="4"/>
        <v>0</v>
      </c>
    </row>
    <row r="324" spans="1:7">
      <c r="A324">
        <v>319</v>
      </c>
      <c r="B324" s="19"/>
      <c r="C324" s="18"/>
      <c r="D324" s="18"/>
      <c r="E324" s="11"/>
      <c r="F324" s="11"/>
      <c r="G324" s="17">
        <f t="shared" si="4"/>
        <v>0</v>
      </c>
    </row>
    <row r="325" spans="1:7">
      <c r="A325">
        <v>320</v>
      </c>
      <c r="B325" s="19"/>
      <c r="C325" s="18"/>
      <c r="D325" s="18"/>
      <c r="E325" s="11"/>
      <c r="F325" s="11"/>
      <c r="G325" s="17">
        <f t="shared" si="4"/>
        <v>0</v>
      </c>
    </row>
    <row r="326" spans="1:7">
      <c r="A326">
        <v>321</v>
      </c>
      <c r="B326" s="19"/>
      <c r="C326" s="18"/>
      <c r="D326" s="18"/>
      <c r="E326" s="11"/>
      <c r="F326" s="11"/>
      <c r="G326" s="17">
        <f t="shared" si="4"/>
        <v>0</v>
      </c>
    </row>
    <row r="327" spans="1:7">
      <c r="A327">
        <v>322</v>
      </c>
      <c r="B327" s="19"/>
      <c r="C327" s="18"/>
      <c r="D327" s="18"/>
      <c r="E327" s="11"/>
      <c r="F327" s="11"/>
      <c r="G327" s="17">
        <f t="shared" si="4"/>
        <v>0</v>
      </c>
    </row>
    <row r="328" spans="1:7">
      <c r="A328">
        <v>323</v>
      </c>
      <c r="B328" s="19"/>
      <c r="C328" s="18"/>
      <c r="D328" s="18"/>
      <c r="E328" s="11"/>
      <c r="F328" s="11"/>
      <c r="G328" s="17">
        <f t="shared" ref="G328:G391" si="5">G327+E328-F328</f>
        <v>0</v>
      </c>
    </row>
    <row r="329" spans="1:7">
      <c r="A329">
        <v>324</v>
      </c>
      <c r="B329" s="19"/>
      <c r="C329" s="18"/>
      <c r="D329" s="18"/>
      <c r="E329" s="11"/>
      <c r="F329" s="11"/>
      <c r="G329" s="17">
        <f t="shared" si="5"/>
        <v>0</v>
      </c>
    </row>
    <row r="330" spans="1:7">
      <c r="A330">
        <v>325</v>
      </c>
      <c r="B330" s="19"/>
      <c r="C330" s="18"/>
      <c r="D330" s="18"/>
      <c r="E330" s="11"/>
      <c r="F330" s="11"/>
      <c r="G330" s="17">
        <f t="shared" si="5"/>
        <v>0</v>
      </c>
    </row>
    <row r="331" spans="1:7">
      <c r="A331">
        <v>326</v>
      </c>
      <c r="B331" s="19"/>
      <c r="C331" s="18"/>
      <c r="D331" s="18"/>
      <c r="E331" s="11"/>
      <c r="F331" s="11"/>
      <c r="G331" s="17">
        <f t="shared" si="5"/>
        <v>0</v>
      </c>
    </row>
    <row r="332" spans="1:7">
      <c r="A332">
        <v>327</v>
      </c>
      <c r="B332" s="19"/>
      <c r="C332" s="18"/>
      <c r="D332" s="18"/>
      <c r="E332" s="11"/>
      <c r="F332" s="11"/>
      <c r="G332" s="17">
        <f t="shared" si="5"/>
        <v>0</v>
      </c>
    </row>
    <row r="333" spans="1:7">
      <c r="A333">
        <v>328</v>
      </c>
      <c r="B333" s="19"/>
      <c r="C333" s="18"/>
      <c r="D333" s="18"/>
      <c r="E333" s="11"/>
      <c r="F333" s="11"/>
      <c r="G333" s="17">
        <f t="shared" si="5"/>
        <v>0</v>
      </c>
    </row>
    <row r="334" spans="1:7">
      <c r="A334">
        <v>329</v>
      </c>
      <c r="B334" s="19"/>
      <c r="C334" s="18"/>
      <c r="D334" s="18"/>
      <c r="E334" s="11"/>
      <c r="F334" s="11"/>
      <c r="G334" s="17">
        <f t="shared" si="5"/>
        <v>0</v>
      </c>
    </row>
    <row r="335" spans="1:7">
      <c r="A335">
        <v>330</v>
      </c>
      <c r="B335" s="19"/>
      <c r="C335" s="18"/>
      <c r="D335" s="18"/>
      <c r="E335" s="11"/>
      <c r="F335" s="11"/>
      <c r="G335" s="17">
        <f t="shared" si="5"/>
        <v>0</v>
      </c>
    </row>
    <row r="336" spans="1:7">
      <c r="A336">
        <v>331</v>
      </c>
      <c r="B336" s="19"/>
      <c r="C336" s="18"/>
      <c r="D336" s="18"/>
      <c r="E336" s="11"/>
      <c r="F336" s="11"/>
      <c r="G336" s="17">
        <f t="shared" si="5"/>
        <v>0</v>
      </c>
    </row>
    <row r="337" spans="1:7">
      <c r="A337">
        <v>332</v>
      </c>
      <c r="B337" s="19"/>
      <c r="C337" s="18"/>
      <c r="D337" s="18"/>
      <c r="E337" s="11"/>
      <c r="F337" s="11"/>
      <c r="G337" s="17">
        <f t="shared" si="5"/>
        <v>0</v>
      </c>
    </row>
    <row r="338" spans="1:7">
      <c r="A338">
        <v>333</v>
      </c>
      <c r="B338" s="19"/>
      <c r="C338" s="18"/>
      <c r="D338" s="18"/>
      <c r="E338" s="11"/>
      <c r="F338" s="11"/>
      <c r="G338" s="17">
        <f t="shared" si="5"/>
        <v>0</v>
      </c>
    </row>
    <row r="339" spans="1:7">
      <c r="A339">
        <v>334</v>
      </c>
      <c r="B339" s="19"/>
      <c r="C339" s="18"/>
      <c r="D339" s="18"/>
      <c r="E339" s="11"/>
      <c r="F339" s="11"/>
      <c r="G339" s="17">
        <f t="shared" si="5"/>
        <v>0</v>
      </c>
    </row>
    <row r="340" spans="1:7">
      <c r="A340">
        <v>335</v>
      </c>
      <c r="B340" s="19"/>
      <c r="C340" s="18"/>
      <c r="D340" s="18"/>
      <c r="E340" s="11"/>
      <c r="F340" s="11"/>
      <c r="G340" s="17">
        <f t="shared" si="5"/>
        <v>0</v>
      </c>
    </row>
    <row r="341" spans="1:7">
      <c r="A341">
        <v>336</v>
      </c>
      <c r="B341" s="19"/>
      <c r="C341" s="18"/>
      <c r="D341" s="18"/>
      <c r="E341" s="11"/>
      <c r="F341" s="11"/>
      <c r="G341" s="17">
        <f t="shared" si="5"/>
        <v>0</v>
      </c>
    </row>
    <row r="342" spans="1:7">
      <c r="A342">
        <v>337</v>
      </c>
      <c r="B342" s="19"/>
      <c r="C342" s="18"/>
      <c r="D342" s="18"/>
      <c r="E342" s="11"/>
      <c r="F342" s="11"/>
      <c r="G342" s="17">
        <f t="shared" si="5"/>
        <v>0</v>
      </c>
    </row>
    <row r="343" spans="1:7">
      <c r="A343">
        <v>338</v>
      </c>
      <c r="B343" s="19"/>
      <c r="C343" s="18"/>
      <c r="D343" s="18"/>
      <c r="E343" s="11"/>
      <c r="F343" s="11"/>
      <c r="G343" s="17">
        <f t="shared" si="5"/>
        <v>0</v>
      </c>
    </row>
    <row r="344" spans="1:7">
      <c r="A344">
        <v>339</v>
      </c>
      <c r="B344" s="19"/>
      <c r="C344" s="18"/>
      <c r="D344" s="18"/>
      <c r="E344" s="11"/>
      <c r="F344" s="11"/>
      <c r="G344" s="17">
        <f t="shared" si="5"/>
        <v>0</v>
      </c>
    </row>
    <row r="345" spans="1:7">
      <c r="A345">
        <v>340</v>
      </c>
      <c r="B345" s="19"/>
      <c r="C345" s="18"/>
      <c r="D345" s="18"/>
      <c r="E345" s="11"/>
      <c r="F345" s="11"/>
      <c r="G345" s="17">
        <f t="shared" si="5"/>
        <v>0</v>
      </c>
    </row>
    <row r="346" spans="1:7">
      <c r="A346">
        <v>341</v>
      </c>
      <c r="B346" s="19"/>
      <c r="C346" s="18"/>
      <c r="D346" s="18"/>
      <c r="E346" s="11"/>
      <c r="F346" s="11"/>
      <c r="G346" s="17">
        <f t="shared" si="5"/>
        <v>0</v>
      </c>
    </row>
    <row r="347" spans="1:7">
      <c r="A347">
        <v>342</v>
      </c>
      <c r="B347" s="19"/>
      <c r="C347" s="18"/>
      <c r="D347" s="18"/>
      <c r="E347" s="11"/>
      <c r="F347" s="11"/>
      <c r="G347" s="17">
        <f t="shared" si="5"/>
        <v>0</v>
      </c>
    </row>
    <row r="348" spans="1:7">
      <c r="A348">
        <v>343</v>
      </c>
      <c r="B348" s="19"/>
      <c r="C348" s="18"/>
      <c r="D348" s="18"/>
      <c r="E348" s="11"/>
      <c r="F348" s="11"/>
      <c r="G348" s="17">
        <f t="shared" si="5"/>
        <v>0</v>
      </c>
    </row>
    <row r="349" spans="1:7">
      <c r="A349">
        <v>344</v>
      </c>
      <c r="B349" s="19"/>
      <c r="C349" s="18"/>
      <c r="D349" s="18"/>
      <c r="E349" s="11"/>
      <c r="F349" s="11"/>
      <c r="G349" s="17">
        <f t="shared" si="5"/>
        <v>0</v>
      </c>
    </row>
    <row r="350" spans="1:7">
      <c r="A350">
        <v>345</v>
      </c>
      <c r="B350" s="19"/>
      <c r="C350" s="18"/>
      <c r="D350" s="18"/>
      <c r="E350" s="11"/>
      <c r="F350" s="11"/>
      <c r="G350" s="17">
        <f t="shared" si="5"/>
        <v>0</v>
      </c>
    </row>
    <row r="351" spans="1:7">
      <c r="A351">
        <v>346</v>
      </c>
      <c r="B351" s="19"/>
      <c r="C351" s="18"/>
      <c r="D351" s="18"/>
      <c r="E351" s="11"/>
      <c r="F351" s="11"/>
      <c r="G351" s="17">
        <f t="shared" si="5"/>
        <v>0</v>
      </c>
    </row>
    <row r="352" spans="1:7">
      <c r="A352">
        <v>347</v>
      </c>
      <c r="B352" s="19"/>
      <c r="C352" s="18"/>
      <c r="D352" s="18"/>
      <c r="E352" s="11"/>
      <c r="F352" s="11"/>
      <c r="G352" s="17">
        <f t="shared" si="5"/>
        <v>0</v>
      </c>
    </row>
    <row r="353" spans="1:7">
      <c r="A353">
        <v>348</v>
      </c>
      <c r="B353" s="19"/>
      <c r="C353" s="18"/>
      <c r="D353" s="18"/>
      <c r="E353" s="11"/>
      <c r="F353" s="11"/>
      <c r="G353" s="17">
        <f t="shared" si="5"/>
        <v>0</v>
      </c>
    </row>
    <row r="354" spans="1:7">
      <c r="A354">
        <v>349</v>
      </c>
      <c r="B354" s="19"/>
      <c r="C354" s="18"/>
      <c r="D354" s="18"/>
      <c r="E354" s="11"/>
      <c r="F354" s="11"/>
      <c r="G354" s="17">
        <f t="shared" si="5"/>
        <v>0</v>
      </c>
    </row>
    <row r="355" spans="1:7">
      <c r="A355">
        <v>350</v>
      </c>
      <c r="B355" s="19"/>
      <c r="C355" s="18"/>
      <c r="D355" s="18"/>
      <c r="E355" s="11"/>
      <c r="F355" s="11"/>
      <c r="G355" s="17">
        <f t="shared" si="5"/>
        <v>0</v>
      </c>
    </row>
    <row r="356" spans="1:7">
      <c r="A356">
        <v>351</v>
      </c>
      <c r="B356" s="19"/>
      <c r="C356" s="18"/>
      <c r="D356" s="18"/>
      <c r="E356" s="11"/>
      <c r="F356" s="11"/>
      <c r="G356" s="17">
        <f t="shared" si="5"/>
        <v>0</v>
      </c>
    </row>
    <row r="357" spans="1:7">
      <c r="A357">
        <v>352</v>
      </c>
      <c r="B357" s="19"/>
      <c r="C357" s="18"/>
      <c r="D357" s="18"/>
      <c r="E357" s="11"/>
      <c r="F357" s="11"/>
      <c r="G357" s="17">
        <f t="shared" si="5"/>
        <v>0</v>
      </c>
    </row>
    <row r="358" spans="1:7">
      <c r="A358">
        <v>353</v>
      </c>
      <c r="B358" s="19"/>
      <c r="C358" s="18"/>
      <c r="D358" s="18"/>
      <c r="E358" s="11"/>
      <c r="F358" s="11"/>
      <c r="G358" s="17">
        <f t="shared" si="5"/>
        <v>0</v>
      </c>
    </row>
    <row r="359" spans="1:7">
      <c r="A359">
        <v>354</v>
      </c>
      <c r="B359" s="19"/>
      <c r="C359" s="18"/>
      <c r="D359" s="18"/>
      <c r="E359" s="11"/>
      <c r="F359" s="11"/>
      <c r="G359" s="17">
        <f t="shared" si="5"/>
        <v>0</v>
      </c>
    </row>
    <row r="360" spans="1:7">
      <c r="A360">
        <v>355</v>
      </c>
      <c r="B360" s="19"/>
      <c r="C360" s="18"/>
      <c r="D360" s="18"/>
      <c r="E360" s="11"/>
      <c r="F360" s="11"/>
      <c r="G360" s="17">
        <f t="shared" si="5"/>
        <v>0</v>
      </c>
    </row>
    <row r="361" spans="1:7">
      <c r="A361">
        <v>356</v>
      </c>
      <c r="B361" s="19"/>
      <c r="C361" s="18"/>
      <c r="D361" s="18"/>
      <c r="E361" s="11"/>
      <c r="F361" s="11"/>
      <c r="G361" s="17">
        <f t="shared" si="5"/>
        <v>0</v>
      </c>
    </row>
    <row r="362" spans="1:7">
      <c r="A362">
        <v>357</v>
      </c>
      <c r="B362" s="19"/>
      <c r="C362" s="18"/>
      <c r="D362" s="18"/>
      <c r="E362" s="11"/>
      <c r="F362" s="11"/>
      <c r="G362" s="17">
        <f t="shared" si="5"/>
        <v>0</v>
      </c>
    </row>
    <row r="363" spans="1:7">
      <c r="A363">
        <v>358</v>
      </c>
      <c r="B363" s="19"/>
      <c r="C363" s="18"/>
      <c r="D363" s="18"/>
      <c r="E363" s="11"/>
      <c r="F363" s="11"/>
      <c r="G363" s="17">
        <f t="shared" si="5"/>
        <v>0</v>
      </c>
    </row>
    <row r="364" spans="1:7">
      <c r="A364">
        <v>359</v>
      </c>
      <c r="B364" s="19"/>
      <c r="C364" s="18"/>
      <c r="D364" s="18"/>
      <c r="E364" s="11"/>
      <c r="F364" s="11"/>
      <c r="G364" s="17">
        <f t="shared" si="5"/>
        <v>0</v>
      </c>
    </row>
    <row r="365" spans="1:7">
      <c r="A365">
        <v>360</v>
      </c>
      <c r="B365" s="19"/>
      <c r="C365" s="18"/>
      <c r="D365" s="18"/>
      <c r="E365" s="11"/>
      <c r="F365" s="11"/>
      <c r="G365" s="17">
        <f t="shared" si="5"/>
        <v>0</v>
      </c>
    </row>
    <row r="366" spans="1:7">
      <c r="A366">
        <v>361</v>
      </c>
      <c r="B366" s="19"/>
      <c r="C366" s="18"/>
      <c r="D366" s="18"/>
      <c r="E366" s="11"/>
      <c r="F366" s="11"/>
      <c r="G366" s="17">
        <f t="shared" si="5"/>
        <v>0</v>
      </c>
    </row>
    <row r="367" spans="1:7">
      <c r="A367">
        <v>362</v>
      </c>
      <c r="B367" s="19"/>
      <c r="C367" s="18"/>
      <c r="D367" s="18"/>
      <c r="E367" s="11"/>
      <c r="F367" s="11"/>
      <c r="G367" s="17">
        <f t="shared" si="5"/>
        <v>0</v>
      </c>
    </row>
    <row r="368" spans="1:7">
      <c r="A368">
        <v>363</v>
      </c>
      <c r="B368" s="19"/>
      <c r="C368" s="18"/>
      <c r="D368" s="18"/>
      <c r="E368" s="11"/>
      <c r="F368" s="11"/>
      <c r="G368" s="17">
        <f t="shared" si="5"/>
        <v>0</v>
      </c>
    </row>
    <row r="369" spans="1:7">
      <c r="A369">
        <v>364</v>
      </c>
      <c r="B369" s="19"/>
      <c r="C369" s="18"/>
      <c r="D369" s="18"/>
      <c r="E369" s="11"/>
      <c r="F369" s="11"/>
      <c r="G369" s="17">
        <f t="shared" si="5"/>
        <v>0</v>
      </c>
    </row>
    <row r="370" spans="1:7">
      <c r="A370">
        <v>365</v>
      </c>
      <c r="B370" s="19"/>
      <c r="C370" s="18"/>
      <c r="D370" s="18"/>
      <c r="E370" s="11"/>
      <c r="F370" s="11"/>
      <c r="G370" s="17">
        <f t="shared" si="5"/>
        <v>0</v>
      </c>
    </row>
    <row r="371" spans="1:7">
      <c r="A371">
        <v>366</v>
      </c>
      <c r="B371" s="19"/>
      <c r="C371" s="18"/>
      <c r="D371" s="18"/>
      <c r="E371" s="11"/>
      <c r="F371" s="11"/>
      <c r="G371" s="17">
        <f t="shared" si="5"/>
        <v>0</v>
      </c>
    </row>
    <row r="372" spans="1:7">
      <c r="A372">
        <v>367</v>
      </c>
      <c r="B372" s="19"/>
      <c r="C372" s="18"/>
      <c r="D372" s="18"/>
      <c r="E372" s="11"/>
      <c r="F372" s="11"/>
      <c r="G372" s="17">
        <f t="shared" si="5"/>
        <v>0</v>
      </c>
    </row>
    <row r="373" spans="1:7">
      <c r="A373">
        <v>368</v>
      </c>
      <c r="B373" s="19"/>
      <c r="C373" s="18"/>
      <c r="D373" s="18"/>
      <c r="E373" s="11"/>
      <c r="F373" s="11"/>
      <c r="G373" s="17">
        <f t="shared" si="5"/>
        <v>0</v>
      </c>
    </row>
    <row r="374" spans="1:7">
      <c r="A374">
        <v>369</v>
      </c>
      <c r="B374" s="19"/>
      <c r="C374" s="18"/>
      <c r="D374" s="18"/>
      <c r="E374" s="11"/>
      <c r="F374" s="11"/>
      <c r="G374" s="17">
        <f t="shared" si="5"/>
        <v>0</v>
      </c>
    </row>
    <row r="375" spans="1:7">
      <c r="A375">
        <v>370</v>
      </c>
      <c r="B375" s="19"/>
      <c r="C375" s="18"/>
      <c r="D375" s="18"/>
      <c r="E375" s="11"/>
      <c r="F375" s="11"/>
      <c r="G375" s="17">
        <f t="shared" si="5"/>
        <v>0</v>
      </c>
    </row>
    <row r="376" spans="1:7">
      <c r="A376">
        <v>371</v>
      </c>
      <c r="B376" s="19"/>
      <c r="C376" s="18"/>
      <c r="D376" s="18"/>
      <c r="E376" s="11"/>
      <c r="F376" s="11"/>
      <c r="G376" s="17">
        <f t="shared" si="5"/>
        <v>0</v>
      </c>
    </row>
    <row r="377" spans="1:7">
      <c r="A377">
        <v>372</v>
      </c>
      <c r="B377" s="19"/>
      <c r="C377" s="18"/>
      <c r="D377" s="18"/>
      <c r="E377" s="11"/>
      <c r="F377" s="11"/>
      <c r="G377" s="17">
        <f t="shared" si="5"/>
        <v>0</v>
      </c>
    </row>
    <row r="378" spans="1:7">
      <c r="A378">
        <v>373</v>
      </c>
      <c r="B378" s="19"/>
      <c r="C378" s="18"/>
      <c r="D378" s="18"/>
      <c r="E378" s="11"/>
      <c r="F378" s="11"/>
      <c r="G378" s="17">
        <f t="shared" si="5"/>
        <v>0</v>
      </c>
    </row>
    <row r="379" spans="1:7">
      <c r="A379">
        <v>374</v>
      </c>
      <c r="B379" s="19"/>
      <c r="C379" s="18"/>
      <c r="D379" s="18"/>
      <c r="E379" s="11"/>
      <c r="F379" s="11"/>
      <c r="G379" s="17">
        <f t="shared" si="5"/>
        <v>0</v>
      </c>
    </row>
    <row r="380" spans="1:7">
      <c r="A380">
        <v>375</v>
      </c>
      <c r="B380" s="19"/>
      <c r="C380" s="18"/>
      <c r="D380" s="18"/>
      <c r="E380" s="11"/>
      <c r="F380" s="11"/>
      <c r="G380" s="17">
        <f t="shared" si="5"/>
        <v>0</v>
      </c>
    </row>
    <row r="381" spans="1:7">
      <c r="A381">
        <v>376</v>
      </c>
      <c r="B381" s="19"/>
      <c r="C381" s="18"/>
      <c r="D381" s="18"/>
      <c r="E381" s="11"/>
      <c r="F381" s="11"/>
      <c r="G381" s="17">
        <f t="shared" si="5"/>
        <v>0</v>
      </c>
    </row>
    <row r="382" spans="1:7">
      <c r="A382">
        <v>377</v>
      </c>
      <c r="B382" s="19"/>
      <c r="C382" s="18"/>
      <c r="D382" s="18"/>
      <c r="E382" s="11"/>
      <c r="F382" s="11"/>
      <c r="G382" s="17">
        <f t="shared" si="5"/>
        <v>0</v>
      </c>
    </row>
    <row r="383" spans="1:7">
      <c r="A383">
        <v>378</v>
      </c>
      <c r="B383" s="19"/>
      <c r="C383" s="18"/>
      <c r="D383" s="18"/>
      <c r="E383" s="11"/>
      <c r="F383" s="11"/>
      <c r="G383" s="17">
        <f t="shared" si="5"/>
        <v>0</v>
      </c>
    </row>
    <row r="384" spans="1:7">
      <c r="A384">
        <v>379</v>
      </c>
      <c r="B384" s="19"/>
      <c r="C384" s="18"/>
      <c r="D384" s="18"/>
      <c r="E384" s="11"/>
      <c r="F384" s="11"/>
      <c r="G384" s="17">
        <f t="shared" si="5"/>
        <v>0</v>
      </c>
    </row>
    <row r="385" spans="1:7">
      <c r="A385">
        <v>380</v>
      </c>
      <c r="B385" s="19"/>
      <c r="C385" s="18"/>
      <c r="D385" s="18"/>
      <c r="E385" s="11"/>
      <c r="F385" s="11"/>
      <c r="G385" s="17">
        <f t="shared" si="5"/>
        <v>0</v>
      </c>
    </row>
    <row r="386" spans="1:7">
      <c r="A386">
        <v>381</v>
      </c>
      <c r="B386" s="19"/>
      <c r="C386" s="18"/>
      <c r="D386" s="18"/>
      <c r="E386" s="11"/>
      <c r="F386" s="11"/>
      <c r="G386" s="17">
        <f t="shared" si="5"/>
        <v>0</v>
      </c>
    </row>
    <row r="387" spans="1:7">
      <c r="A387">
        <v>382</v>
      </c>
      <c r="B387" s="19"/>
      <c r="C387" s="18"/>
      <c r="D387" s="18"/>
      <c r="E387" s="11"/>
      <c r="F387" s="11"/>
      <c r="G387" s="17">
        <f t="shared" si="5"/>
        <v>0</v>
      </c>
    </row>
    <row r="388" spans="1:7">
      <c r="A388">
        <v>383</v>
      </c>
      <c r="B388" s="19"/>
      <c r="C388" s="18"/>
      <c r="D388" s="18"/>
      <c r="E388" s="11"/>
      <c r="F388" s="11"/>
      <c r="G388" s="17">
        <f t="shared" si="5"/>
        <v>0</v>
      </c>
    </row>
    <row r="389" spans="1:7">
      <c r="A389">
        <v>384</v>
      </c>
      <c r="B389" s="19"/>
      <c r="C389" s="18"/>
      <c r="D389" s="18"/>
      <c r="E389" s="11"/>
      <c r="F389" s="11"/>
      <c r="G389" s="17">
        <f t="shared" si="5"/>
        <v>0</v>
      </c>
    </row>
    <row r="390" spans="1:7">
      <c r="A390">
        <v>385</v>
      </c>
      <c r="B390" s="19"/>
      <c r="C390" s="18"/>
      <c r="D390" s="18"/>
      <c r="E390" s="11"/>
      <c r="F390" s="11"/>
      <c r="G390" s="17">
        <f t="shared" si="5"/>
        <v>0</v>
      </c>
    </row>
    <row r="391" spans="1:7">
      <c r="A391">
        <v>386</v>
      </c>
      <c r="B391" s="19"/>
      <c r="C391" s="18"/>
      <c r="D391" s="18"/>
      <c r="E391" s="11"/>
      <c r="F391" s="11"/>
      <c r="G391" s="17">
        <f t="shared" si="5"/>
        <v>0</v>
      </c>
    </row>
    <row r="392" spans="1:7">
      <c r="A392">
        <v>387</v>
      </c>
      <c r="B392" s="19"/>
      <c r="C392" s="18"/>
      <c r="D392" s="18"/>
      <c r="E392" s="11"/>
      <c r="F392" s="11"/>
      <c r="G392" s="17">
        <f t="shared" ref="G392:G455" si="6">G391+E392-F392</f>
        <v>0</v>
      </c>
    </row>
    <row r="393" spans="1:7">
      <c r="A393">
        <v>388</v>
      </c>
      <c r="B393" s="19"/>
      <c r="C393" s="18"/>
      <c r="D393" s="18"/>
      <c r="E393" s="11"/>
      <c r="F393" s="11"/>
      <c r="G393" s="17">
        <f t="shared" si="6"/>
        <v>0</v>
      </c>
    </row>
    <row r="394" spans="1:7">
      <c r="A394">
        <v>389</v>
      </c>
      <c r="B394" s="19"/>
      <c r="C394" s="18"/>
      <c r="D394" s="18"/>
      <c r="E394" s="11"/>
      <c r="F394" s="11"/>
      <c r="G394" s="17">
        <f t="shared" si="6"/>
        <v>0</v>
      </c>
    </row>
    <row r="395" spans="1:7">
      <c r="A395">
        <v>390</v>
      </c>
      <c r="B395" s="19"/>
      <c r="C395" s="18"/>
      <c r="D395" s="18"/>
      <c r="E395" s="11"/>
      <c r="F395" s="11"/>
      <c r="G395" s="17">
        <f t="shared" si="6"/>
        <v>0</v>
      </c>
    </row>
    <row r="396" spans="1:7">
      <c r="A396">
        <v>391</v>
      </c>
      <c r="B396" s="19"/>
      <c r="C396" s="18"/>
      <c r="D396" s="18"/>
      <c r="E396" s="11"/>
      <c r="F396" s="11"/>
      <c r="G396" s="17">
        <f t="shared" si="6"/>
        <v>0</v>
      </c>
    </row>
    <row r="397" spans="1:7">
      <c r="A397">
        <v>392</v>
      </c>
      <c r="B397" s="19"/>
      <c r="C397" s="18"/>
      <c r="D397" s="18"/>
      <c r="E397" s="11"/>
      <c r="F397" s="11"/>
      <c r="G397" s="17">
        <f t="shared" si="6"/>
        <v>0</v>
      </c>
    </row>
    <row r="398" spans="1:7">
      <c r="A398">
        <v>393</v>
      </c>
      <c r="B398" s="19"/>
      <c r="C398" s="18"/>
      <c r="D398" s="18"/>
      <c r="E398" s="11"/>
      <c r="F398" s="11"/>
      <c r="G398" s="17">
        <f t="shared" si="6"/>
        <v>0</v>
      </c>
    </row>
    <row r="399" spans="1:7">
      <c r="A399">
        <v>394</v>
      </c>
      <c r="B399" s="19"/>
      <c r="C399" s="18"/>
      <c r="D399" s="18"/>
      <c r="E399" s="11"/>
      <c r="F399" s="11"/>
      <c r="G399" s="17">
        <f t="shared" si="6"/>
        <v>0</v>
      </c>
    </row>
    <row r="400" spans="1:7">
      <c r="A400">
        <v>395</v>
      </c>
      <c r="B400" s="19"/>
      <c r="C400" s="18"/>
      <c r="D400" s="18"/>
      <c r="E400" s="11"/>
      <c r="F400" s="11"/>
      <c r="G400" s="17">
        <f t="shared" si="6"/>
        <v>0</v>
      </c>
    </row>
    <row r="401" spans="1:7">
      <c r="A401">
        <v>396</v>
      </c>
      <c r="B401" s="19"/>
      <c r="C401" s="18"/>
      <c r="D401" s="18"/>
      <c r="E401" s="11"/>
      <c r="F401" s="11"/>
      <c r="G401" s="17">
        <f t="shared" si="6"/>
        <v>0</v>
      </c>
    </row>
    <row r="402" spans="1:7">
      <c r="A402">
        <v>397</v>
      </c>
      <c r="B402" s="19"/>
      <c r="C402" s="18"/>
      <c r="D402" s="18"/>
      <c r="E402" s="11"/>
      <c r="F402" s="11"/>
      <c r="G402" s="17">
        <f t="shared" si="6"/>
        <v>0</v>
      </c>
    </row>
    <row r="403" spans="1:7">
      <c r="A403">
        <v>398</v>
      </c>
      <c r="B403" s="19"/>
      <c r="C403" s="18"/>
      <c r="D403" s="18"/>
      <c r="E403" s="11"/>
      <c r="F403" s="11"/>
      <c r="G403" s="17">
        <f t="shared" si="6"/>
        <v>0</v>
      </c>
    </row>
    <row r="404" spans="1:7">
      <c r="A404">
        <v>399</v>
      </c>
      <c r="B404" s="19"/>
      <c r="C404" s="18"/>
      <c r="D404" s="18"/>
      <c r="E404" s="11"/>
      <c r="F404" s="11"/>
      <c r="G404" s="17">
        <f t="shared" si="6"/>
        <v>0</v>
      </c>
    </row>
    <row r="405" spans="1:7">
      <c r="A405">
        <v>400</v>
      </c>
      <c r="B405" s="19"/>
      <c r="C405" s="18"/>
      <c r="D405" s="18"/>
      <c r="E405" s="11"/>
      <c r="F405" s="11"/>
      <c r="G405" s="17">
        <f t="shared" si="6"/>
        <v>0</v>
      </c>
    </row>
    <row r="406" spans="1:7">
      <c r="A406">
        <v>401</v>
      </c>
      <c r="B406" s="19"/>
      <c r="C406" s="18"/>
      <c r="D406" s="18"/>
      <c r="E406" s="11"/>
      <c r="F406" s="11"/>
      <c r="G406" s="17">
        <f t="shared" si="6"/>
        <v>0</v>
      </c>
    </row>
    <row r="407" spans="1:7">
      <c r="A407">
        <v>402</v>
      </c>
      <c r="B407" s="19"/>
      <c r="C407" s="18"/>
      <c r="D407" s="18"/>
      <c r="E407" s="11"/>
      <c r="F407" s="11"/>
      <c r="G407" s="17">
        <f t="shared" si="6"/>
        <v>0</v>
      </c>
    </row>
    <row r="408" spans="1:7">
      <c r="A408">
        <v>403</v>
      </c>
      <c r="B408" s="19"/>
      <c r="C408" s="18"/>
      <c r="D408" s="18"/>
      <c r="E408" s="11"/>
      <c r="F408" s="11"/>
      <c r="G408" s="17">
        <f t="shared" si="6"/>
        <v>0</v>
      </c>
    </row>
    <row r="409" spans="1:7">
      <c r="A409">
        <v>404</v>
      </c>
      <c r="B409" s="19"/>
      <c r="C409" s="18"/>
      <c r="D409" s="18"/>
      <c r="E409" s="11"/>
      <c r="F409" s="11"/>
      <c r="G409" s="17">
        <f t="shared" si="6"/>
        <v>0</v>
      </c>
    </row>
    <row r="410" spans="1:7">
      <c r="A410">
        <v>405</v>
      </c>
      <c r="B410" s="19"/>
      <c r="C410" s="18"/>
      <c r="D410" s="18"/>
      <c r="E410" s="11"/>
      <c r="F410" s="11"/>
      <c r="G410" s="17">
        <f t="shared" si="6"/>
        <v>0</v>
      </c>
    </row>
    <row r="411" spans="1:7">
      <c r="A411">
        <v>406</v>
      </c>
      <c r="B411" s="19"/>
      <c r="C411" s="18"/>
      <c r="D411" s="18"/>
      <c r="E411" s="11"/>
      <c r="F411" s="11"/>
      <c r="G411" s="17">
        <f t="shared" si="6"/>
        <v>0</v>
      </c>
    </row>
    <row r="412" spans="1:7">
      <c r="A412">
        <v>407</v>
      </c>
      <c r="B412" s="19"/>
      <c r="C412" s="18"/>
      <c r="D412" s="18"/>
      <c r="E412" s="11"/>
      <c r="F412" s="11"/>
      <c r="G412" s="17">
        <f t="shared" si="6"/>
        <v>0</v>
      </c>
    </row>
    <row r="413" spans="1:7">
      <c r="A413">
        <v>408</v>
      </c>
      <c r="B413" s="19"/>
      <c r="C413" s="18"/>
      <c r="D413" s="18"/>
      <c r="E413" s="11"/>
      <c r="F413" s="11"/>
      <c r="G413" s="17">
        <f t="shared" si="6"/>
        <v>0</v>
      </c>
    </row>
    <row r="414" spans="1:7">
      <c r="A414">
        <v>409</v>
      </c>
      <c r="B414" s="19"/>
      <c r="C414" s="18"/>
      <c r="D414" s="18"/>
      <c r="E414" s="11"/>
      <c r="F414" s="11"/>
      <c r="G414" s="17">
        <f t="shared" si="6"/>
        <v>0</v>
      </c>
    </row>
    <row r="415" spans="1:7">
      <c r="A415">
        <v>410</v>
      </c>
      <c r="B415" s="19"/>
      <c r="C415" s="18"/>
      <c r="D415" s="18"/>
      <c r="E415" s="11"/>
      <c r="F415" s="11"/>
      <c r="G415" s="17">
        <f t="shared" si="6"/>
        <v>0</v>
      </c>
    </row>
    <row r="416" spans="1:7">
      <c r="A416">
        <v>411</v>
      </c>
      <c r="B416" s="19"/>
      <c r="C416" s="18"/>
      <c r="D416" s="18"/>
      <c r="E416" s="11"/>
      <c r="F416" s="11"/>
      <c r="G416" s="17">
        <f t="shared" si="6"/>
        <v>0</v>
      </c>
    </row>
    <row r="417" spans="1:7">
      <c r="A417">
        <v>412</v>
      </c>
      <c r="B417" s="19"/>
      <c r="C417" s="18"/>
      <c r="D417" s="18"/>
      <c r="E417" s="11"/>
      <c r="F417" s="11"/>
      <c r="G417" s="17">
        <f t="shared" si="6"/>
        <v>0</v>
      </c>
    </row>
    <row r="418" spans="1:7">
      <c r="A418">
        <v>413</v>
      </c>
      <c r="B418" s="19"/>
      <c r="C418" s="18"/>
      <c r="D418" s="18"/>
      <c r="E418" s="11"/>
      <c r="F418" s="11"/>
      <c r="G418" s="17">
        <f t="shared" si="6"/>
        <v>0</v>
      </c>
    </row>
    <row r="419" spans="1:7">
      <c r="A419">
        <v>414</v>
      </c>
      <c r="B419" s="19"/>
      <c r="C419" s="18"/>
      <c r="D419" s="18"/>
      <c r="E419" s="11"/>
      <c r="F419" s="11"/>
      <c r="G419" s="17">
        <f t="shared" si="6"/>
        <v>0</v>
      </c>
    </row>
    <row r="420" spans="1:7">
      <c r="A420">
        <v>415</v>
      </c>
      <c r="B420" s="19"/>
      <c r="C420" s="18"/>
      <c r="D420" s="18"/>
      <c r="E420" s="11"/>
      <c r="F420" s="11"/>
      <c r="G420" s="17">
        <f t="shared" si="6"/>
        <v>0</v>
      </c>
    </row>
    <row r="421" spans="1:7">
      <c r="A421">
        <v>416</v>
      </c>
      <c r="B421" s="19"/>
      <c r="C421" s="18"/>
      <c r="D421" s="18"/>
      <c r="E421" s="11"/>
      <c r="F421" s="11"/>
      <c r="G421" s="17">
        <f t="shared" si="6"/>
        <v>0</v>
      </c>
    </row>
    <row r="422" spans="1:7">
      <c r="A422">
        <v>417</v>
      </c>
      <c r="B422" s="19"/>
      <c r="C422" s="18"/>
      <c r="D422" s="18"/>
      <c r="E422" s="11"/>
      <c r="F422" s="11"/>
      <c r="G422" s="17">
        <f t="shared" si="6"/>
        <v>0</v>
      </c>
    </row>
    <row r="423" spans="1:7">
      <c r="A423">
        <v>418</v>
      </c>
      <c r="B423" s="19"/>
      <c r="C423" s="18"/>
      <c r="D423" s="18"/>
      <c r="E423" s="11"/>
      <c r="F423" s="11"/>
      <c r="G423" s="17">
        <f t="shared" si="6"/>
        <v>0</v>
      </c>
    </row>
    <row r="424" spans="1:7">
      <c r="A424">
        <v>419</v>
      </c>
      <c r="B424" s="19"/>
      <c r="C424" s="18"/>
      <c r="D424" s="18"/>
      <c r="E424" s="11"/>
      <c r="F424" s="11"/>
      <c r="G424" s="17">
        <f t="shared" si="6"/>
        <v>0</v>
      </c>
    </row>
    <row r="425" spans="1:7">
      <c r="A425">
        <v>420</v>
      </c>
      <c r="B425" s="19"/>
      <c r="C425" s="18"/>
      <c r="D425" s="18"/>
      <c r="E425" s="11"/>
      <c r="F425" s="11"/>
      <c r="G425" s="17">
        <f t="shared" si="6"/>
        <v>0</v>
      </c>
    </row>
    <row r="426" spans="1:7">
      <c r="A426">
        <v>421</v>
      </c>
      <c r="B426" s="19"/>
      <c r="C426" s="18"/>
      <c r="D426" s="18"/>
      <c r="E426" s="11"/>
      <c r="F426" s="11"/>
      <c r="G426" s="17">
        <f t="shared" si="6"/>
        <v>0</v>
      </c>
    </row>
    <row r="427" spans="1:7">
      <c r="A427">
        <v>422</v>
      </c>
      <c r="B427" s="19"/>
      <c r="C427" s="18"/>
      <c r="D427" s="18"/>
      <c r="E427" s="11"/>
      <c r="F427" s="11"/>
      <c r="G427" s="17">
        <f t="shared" si="6"/>
        <v>0</v>
      </c>
    </row>
    <row r="428" spans="1:7">
      <c r="A428">
        <v>423</v>
      </c>
      <c r="B428" s="19"/>
      <c r="C428" s="18"/>
      <c r="D428" s="18"/>
      <c r="E428" s="11"/>
      <c r="F428" s="11"/>
      <c r="G428" s="17">
        <f t="shared" si="6"/>
        <v>0</v>
      </c>
    </row>
    <row r="429" spans="1:7">
      <c r="A429">
        <v>424</v>
      </c>
      <c r="B429" s="19"/>
      <c r="C429" s="18"/>
      <c r="D429" s="18"/>
      <c r="E429" s="11"/>
      <c r="F429" s="11"/>
      <c r="G429" s="17">
        <f t="shared" si="6"/>
        <v>0</v>
      </c>
    </row>
    <row r="430" spans="1:7">
      <c r="A430">
        <v>425</v>
      </c>
      <c r="B430" s="19"/>
      <c r="C430" s="18"/>
      <c r="D430" s="18"/>
      <c r="E430" s="11"/>
      <c r="F430" s="11"/>
      <c r="G430" s="17">
        <f t="shared" si="6"/>
        <v>0</v>
      </c>
    </row>
    <row r="431" spans="1:7">
      <c r="A431">
        <v>426</v>
      </c>
      <c r="B431" s="19"/>
      <c r="C431" s="18"/>
      <c r="D431" s="18"/>
      <c r="E431" s="11"/>
      <c r="F431" s="11"/>
      <c r="G431" s="17">
        <f t="shared" si="6"/>
        <v>0</v>
      </c>
    </row>
    <row r="432" spans="1:7">
      <c r="A432">
        <v>427</v>
      </c>
      <c r="B432" s="19"/>
      <c r="C432" s="18"/>
      <c r="D432" s="18"/>
      <c r="E432" s="11"/>
      <c r="F432" s="11"/>
      <c r="G432" s="17">
        <f t="shared" si="6"/>
        <v>0</v>
      </c>
    </row>
    <row r="433" spans="1:7">
      <c r="A433">
        <v>428</v>
      </c>
      <c r="B433" s="19"/>
      <c r="C433" s="18"/>
      <c r="D433" s="18"/>
      <c r="E433" s="11"/>
      <c r="F433" s="11"/>
      <c r="G433" s="17">
        <f t="shared" si="6"/>
        <v>0</v>
      </c>
    </row>
    <row r="434" spans="1:7">
      <c r="A434">
        <v>429</v>
      </c>
      <c r="B434" s="19"/>
      <c r="C434" s="18"/>
      <c r="D434" s="18"/>
      <c r="E434" s="11"/>
      <c r="F434" s="11"/>
      <c r="G434" s="17">
        <f t="shared" si="6"/>
        <v>0</v>
      </c>
    </row>
    <row r="435" spans="1:7">
      <c r="A435">
        <v>430</v>
      </c>
      <c r="B435" s="19"/>
      <c r="C435" s="18"/>
      <c r="D435" s="18"/>
      <c r="E435" s="11"/>
      <c r="F435" s="11"/>
      <c r="G435" s="17">
        <f t="shared" si="6"/>
        <v>0</v>
      </c>
    </row>
    <row r="436" spans="1:7">
      <c r="A436">
        <v>431</v>
      </c>
      <c r="B436" s="19"/>
      <c r="C436" s="18"/>
      <c r="D436" s="18"/>
      <c r="E436" s="11"/>
      <c r="F436" s="11"/>
      <c r="G436" s="17">
        <f t="shared" si="6"/>
        <v>0</v>
      </c>
    </row>
    <row r="437" spans="1:7">
      <c r="A437">
        <v>432</v>
      </c>
      <c r="B437" s="19"/>
      <c r="C437" s="18"/>
      <c r="D437" s="18"/>
      <c r="E437" s="11"/>
      <c r="F437" s="11"/>
      <c r="G437" s="17">
        <f t="shared" si="6"/>
        <v>0</v>
      </c>
    </row>
    <row r="438" spans="1:7">
      <c r="A438">
        <v>433</v>
      </c>
      <c r="B438" s="19"/>
      <c r="C438" s="18"/>
      <c r="D438" s="18"/>
      <c r="E438" s="11"/>
      <c r="F438" s="11"/>
      <c r="G438" s="17">
        <f t="shared" si="6"/>
        <v>0</v>
      </c>
    </row>
    <row r="439" spans="1:7">
      <c r="A439">
        <v>434</v>
      </c>
      <c r="B439" s="19"/>
      <c r="C439" s="18"/>
      <c r="D439" s="18"/>
      <c r="E439" s="11"/>
      <c r="F439" s="11"/>
      <c r="G439" s="17">
        <f t="shared" si="6"/>
        <v>0</v>
      </c>
    </row>
    <row r="440" spans="1:7">
      <c r="A440">
        <v>435</v>
      </c>
      <c r="B440" s="19"/>
      <c r="C440" s="18"/>
      <c r="D440" s="18"/>
      <c r="E440" s="11"/>
      <c r="F440" s="11"/>
      <c r="G440" s="17">
        <f t="shared" si="6"/>
        <v>0</v>
      </c>
    </row>
    <row r="441" spans="1:7">
      <c r="A441">
        <v>436</v>
      </c>
      <c r="B441" s="19"/>
      <c r="C441" s="18"/>
      <c r="D441" s="18"/>
      <c r="E441" s="11"/>
      <c r="F441" s="11"/>
      <c r="G441" s="17">
        <f t="shared" si="6"/>
        <v>0</v>
      </c>
    </row>
    <row r="442" spans="1:7">
      <c r="A442">
        <v>437</v>
      </c>
      <c r="B442" s="19"/>
      <c r="C442" s="18"/>
      <c r="D442" s="18"/>
      <c r="E442" s="11"/>
      <c r="F442" s="11"/>
      <c r="G442" s="17">
        <f t="shared" si="6"/>
        <v>0</v>
      </c>
    </row>
    <row r="443" spans="1:7">
      <c r="A443">
        <v>438</v>
      </c>
      <c r="B443" s="19"/>
      <c r="C443" s="18"/>
      <c r="D443" s="18"/>
      <c r="E443" s="11"/>
      <c r="F443" s="11"/>
      <c r="G443" s="17">
        <f t="shared" si="6"/>
        <v>0</v>
      </c>
    </row>
    <row r="444" spans="1:7">
      <c r="A444">
        <v>439</v>
      </c>
      <c r="B444" s="19"/>
      <c r="C444" s="18"/>
      <c r="D444" s="18"/>
      <c r="E444" s="11"/>
      <c r="F444" s="11"/>
      <c r="G444" s="17">
        <f t="shared" si="6"/>
        <v>0</v>
      </c>
    </row>
    <row r="445" spans="1:7">
      <c r="A445">
        <v>440</v>
      </c>
      <c r="B445" s="19"/>
      <c r="C445" s="18"/>
      <c r="D445" s="18"/>
      <c r="E445" s="11"/>
      <c r="F445" s="11"/>
      <c r="G445" s="17">
        <f t="shared" si="6"/>
        <v>0</v>
      </c>
    </row>
    <row r="446" spans="1:7">
      <c r="A446">
        <v>441</v>
      </c>
      <c r="B446" s="19"/>
      <c r="C446" s="18"/>
      <c r="D446" s="18"/>
      <c r="E446" s="11"/>
      <c r="F446" s="11"/>
      <c r="G446" s="17">
        <f t="shared" si="6"/>
        <v>0</v>
      </c>
    </row>
    <row r="447" spans="1:7">
      <c r="A447">
        <v>442</v>
      </c>
      <c r="B447" s="19"/>
      <c r="C447" s="18"/>
      <c r="D447" s="18"/>
      <c r="E447" s="11"/>
      <c r="F447" s="11"/>
      <c r="G447" s="17">
        <f t="shared" si="6"/>
        <v>0</v>
      </c>
    </row>
    <row r="448" spans="1:7">
      <c r="A448">
        <v>443</v>
      </c>
      <c r="B448" s="19"/>
      <c r="C448" s="18"/>
      <c r="D448" s="18"/>
      <c r="E448" s="11"/>
      <c r="F448" s="11"/>
      <c r="G448" s="17">
        <f t="shared" si="6"/>
        <v>0</v>
      </c>
    </row>
    <row r="449" spans="1:7">
      <c r="A449">
        <v>444</v>
      </c>
      <c r="B449" s="19"/>
      <c r="C449" s="18"/>
      <c r="D449" s="18"/>
      <c r="E449" s="11"/>
      <c r="F449" s="11"/>
      <c r="G449" s="17">
        <f t="shared" si="6"/>
        <v>0</v>
      </c>
    </row>
    <row r="450" spans="1:7">
      <c r="A450">
        <v>445</v>
      </c>
      <c r="B450" s="19"/>
      <c r="C450" s="18"/>
      <c r="D450" s="18"/>
      <c r="E450" s="11"/>
      <c r="F450" s="11"/>
      <c r="G450" s="17">
        <f t="shared" si="6"/>
        <v>0</v>
      </c>
    </row>
    <row r="451" spans="1:7">
      <c r="A451">
        <v>446</v>
      </c>
      <c r="B451" s="19"/>
      <c r="C451" s="18"/>
      <c r="D451" s="18"/>
      <c r="E451" s="11"/>
      <c r="F451" s="11"/>
      <c r="G451" s="17">
        <f t="shared" si="6"/>
        <v>0</v>
      </c>
    </row>
    <row r="452" spans="1:7">
      <c r="A452">
        <v>447</v>
      </c>
      <c r="B452" s="19"/>
      <c r="C452" s="18"/>
      <c r="D452" s="18"/>
      <c r="E452" s="11"/>
      <c r="F452" s="11"/>
      <c r="G452" s="17">
        <f t="shared" si="6"/>
        <v>0</v>
      </c>
    </row>
    <row r="453" spans="1:7">
      <c r="A453">
        <v>448</v>
      </c>
      <c r="B453" s="19"/>
      <c r="C453" s="18"/>
      <c r="D453" s="18"/>
      <c r="E453" s="11"/>
      <c r="F453" s="11"/>
      <c r="G453" s="17">
        <f t="shared" si="6"/>
        <v>0</v>
      </c>
    </row>
    <row r="454" spans="1:7">
      <c r="A454">
        <v>449</v>
      </c>
      <c r="B454" s="19"/>
      <c r="C454" s="18"/>
      <c r="D454" s="18"/>
      <c r="E454" s="11"/>
      <c r="F454" s="11"/>
      <c r="G454" s="17">
        <f t="shared" si="6"/>
        <v>0</v>
      </c>
    </row>
    <row r="455" spans="1:7">
      <c r="A455">
        <v>450</v>
      </c>
      <c r="B455" s="19"/>
      <c r="C455" s="18"/>
      <c r="D455" s="18"/>
      <c r="E455" s="11"/>
      <c r="F455" s="11"/>
      <c r="G455" s="17">
        <f t="shared" si="6"/>
        <v>0</v>
      </c>
    </row>
    <row r="456" spans="1:7">
      <c r="A456">
        <v>451</v>
      </c>
      <c r="B456" s="19"/>
      <c r="C456" s="18"/>
      <c r="D456" s="18"/>
      <c r="E456" s="11"/>
      <c r="F456" s="11"/>
      <c r="G456" s="17">
        <f t="shared" ref="G456:G500" si="7">G455+E456-F456</f>
        <v>0</v>
      </c>
    </row>
    <row r="457" spans="1:7">
      <c r="A457">
        <v>452</v>
      </c>
      <c r="B457" s="19"/>
      <c r="C457" s="18"/>
      <c r="D457" s="18"/>
      <c r="E457" s="11"/>
      <c r="F457" s="11"/>
      <c r="G457" s="17">
        <f t="shared" si="7"/>
        <v>0</v>
      </c>
    </row>
    <row r="458" spans="1:7">
      <c r="A458">
        <v>453</v>
      </c>
      <c r="B458" s="19"/>
      <c r="C458" s="18"/>
      <c r="D458" s="18"/>
      <c r="E458" s="11"/>
      <c r="F458" s="11"/>
      <c r="G458" s="17">
        <f t="shared" si="7"/>
        <v>0</v>
      </c>
    </row>
    <row r="459" spans="1:7">
      <c r="A459">
        <v>454</v>
      </c>
      <c r="B459" s="19"/>
      <c r="C459" s="18"/>
      <c r="D459" s="18"/>
      <c r="E459" s="11"/>
      <c r="F459" s="11"/>
      <c r="G459" s="17">
        <f t="shared" si="7"/>
        <v>0</v>
      </c>
    </row>
    <row r="460" spans="1:7">
      <c r="A460">
        <v>455</v>
      </c>
      <c r="B460" s="19"/>
      <c r="C460" s="18"/>
      <c r="D460" s="18"/>
      <c r="E460" s="11"/>
      <c r="F460" s="11"/>
      <c r="G460" s="17">
        <f t="shared" si="7"/>
        <v>0</v>
      </c>
    </row>
    <row r="461" spans="1:7">
      <c r="A461">
        <v>456</v>
      </c>
      <c r="B461" s="19"/>
      <c r="C461" s="18"/>
      <c r="D461" s="18"/>
      <c r="E461" s="11"/>
      <c r="F461" s="11"/>
      <c r="G461" s="17">
        <f t="shared" si="7"/>
        <v>0</v>
      </c>
    </row>
    <row r="462" spans="1:7">
      <c r="A462">
        <v>457</v>
      </c>
      <c r="B462" s="19"/>
      <c r="C462" s="18"/>
      <c r="D462" s="18"/>
      <c r="E462" s="11"/>
      <c r="F462" s="11"/>
      <c r="G462" s="17">
        <f t="shared" si="7"/>
        <v>0</v>
      </c>
    </row>
    <row r="463" spans="1:7">
      <c r="A463">
        <v>458</v>
      </c>
      <c r="B463" s="19"/>
      <c r="C463" s="18"/>
      <c r="D463" s="18"/>
      <c r="E463" s="11"/>
      <c r="F463" s="11"/>
      <c r="G463" s="17">
        <f t="shared" si="7"/>
        <v>0</v>
      </c>
    </row>
    <row r="464" spans="1:7">
      <c r="A464">
        <v>459</v>
      </c>
      <c r="B464" s="19"/>
      <c r="C464" s="18"/>
      <c r="D464" s="18"/>
      <c r="E464" s="11"/>
      <c r="F464" s="11"/>
      <c r="G464" s="17">
        <f t="shared" si="7"/>
        <v>0</v>
      </c>
    </row>
    <row r="465" spans="1:7">
      <c r="A465">
        <v>460</v>
      </c>
      <c r="B465" s="19"/>
      <c r="C465" s="18"/>
      <c r="D465" s="18"/>
      <c r="E465" s="11"/>
      <c r="F465" s="11"/>
      <c r="G465" s="17">
        <f t="shared" si="7"/>
        <v>0</v>
      </c>
    </row>
    <row r="466" spans="1:7">
      <c r="A466">
        <v>461</v>
      </c>
      <c r="B466" s="19"/>
      <c r="C466" s="18"/>
      <c r="D466" s="18"/>
      <c r="E466" s="11"/>
      <c r="F466" s="11"/>
      <c r="G466" s="17">
        <f t="shared" si="7"/>
        <v>0</v>
      </c>
    </row>
    <row r="467" spans="1:7">
      <c r="A467">
        <v>462</v>
      </c>
      <c r="B467" s="19"/>
      <c r="C467" s="18"/>
      <c r="D467" s="18"/>
      <c r="E467" s="11"/>
      <c r="F467" s="11"/>
      <c r="G467" s="17">
        <f t="shared" si="7"/>
        <v>0</v>
      </c>
    </row>
    <row r="468" spans="1:7">
      <c r="A468">
        <v>463</v>
      </c>
      <c r="B468" s="19"/>
      <c r="C468" s="18"/>
      <c r="D468" s="18"/>
      <c r="E468" s="11"/>
      <c r="F468" s="11"/>
      <c r="G468" s="17">
        <f t="shared" si="7"/>
        <v>0</v>
      </c>
    </row>
    <row r="469" spans="1:7">
      <c r="A469">
        <v>464</v>
      </c>
      <c r="B469" s="19"/>
      <c r="C469" s="18"/>
      <c r="D469" s="18"/>
      <c r="E469" s="11"/>
      <c r="F469" s="11"/>
      <c r="G469" s="17">
        <f t="shared" si="7"/>
        <v>0</v>
      </c>
    </row>
    <row r="470" spans="1:7">
      <c r="A470">
        <v>465</v>
      </c>
      <c r="B470" s="19"/>
      <c r="C470" s="18"/>
      <c r="D470" s="18"/>
      <c r="E470" s="11"/>
      <c r="F470" s="11"/>
      <c r="G470" s="17">
        <f t="shared" si="7"/>
        <v>0</v>
      </c>
    </row>
    <row r="471" spans="1:7">
      <c r="A471">
        <v>466</v>
      </c>
      <c r="B471" s="19"/>
      <c r="C471" s="18"/>
      <c r="D471" s="18"/>
      <c r="E471" s="11"/>
      <c r="F471" s="11"/>
      <c r="G471" s="17">
        <f t="shared" si="7"/>
        <v>0</v>
      </c>
    </row>
    <row r="472" spans="1:7">
      <c r="A472">
        <v>467</v>
      </c>
      <c r="B472" s="19"/>
      <c r="C472" s="18"/>
      <c r="D472" s="18"/>
      <c r="E472" s="11"/>
      <c r="F472" s="11"/>
      <c r="G472" s="17">
        <f t="shared" si="7"/>
        <v>0</v>
      </c>
    </row>
    <row r="473" spans="1:7">
      <c r="A473">
        <v>468</v>
      </c>
      <c r="B473" s="19"/>
      <c r="C473" s="18"/>
      <c r="D473" s="18"/>
      <c r="E473" s="11"/>
      <c r="F473" s="11"/>
      <c r="G473" s="17">
        <f t="shared" si="7"/>
        <v>0</v>
      </c>
    </row>
    <row r="474" spans="1:7">
      <c r="A474">
        <v>469</v>
      </c>
      <c r="B474" s="19"/>
      <c r="C474" s="18"/>
      <c r="D474" s="18"/>
      <c r="E474" s="11"/>
      <c r="F474" s="11"/>
      <c r="G474" s="17">
        <f t="shared" si="7"/>
        <v>0</v>
      </c>
    </row>
    <row r="475" spans="1:7">
      <c r="A475">
        <v>470</v>
      </c>
      <c r="B475" s="19"/>
      <c r="C475" s="18"/>
      <c r="D475" s="18"/>
      <c r="E475" s="11"/>
      <c r="F475" s="11"/>
      <c r="G475" s="17">
        <f t="shared" si="7"/>
        <v>0</v>
      </c>
    </row>
    <row r="476" spans="1:7">
      <c r="A476">
        <v>471</v>
      </c>
      <c r="B476" s="19"/>
      <c r="C476" s="18"/>
      <c r="D476" s="18"/>
      <c r="E476" s="11"/>
      <c r="F476" s="11"/>
      <c r="G476" s="17">
        <f t="shared" si="7"/>
        <v>0</v>
      </c>
    </row>
    <row r="477" spans="1:7">
      <c r="A477">
        <v>472</v>
      </c>
      <c r="B477" s="19"/>
      <c r="C477" s="18"/>
      <c r="D477" s="18"/>
      <c r="E477" s="11"/>
      <c r="F477" s="11"/>
      <c r="G477" s="17">
        <f t="shared" si="7"/>
        <v>0</v>
      </c>
    </row>
    <row r="478" spans="1:7">
      <c r="A478">
        <v>473</v>
      </c>
      <c r="B478" s="19"/>
      <c r="C478" s="18"/>
      <c r="D478" s="18"/>
      <c r="E478" s="11"/>
      <c r="F478" s="11"/>
      <c r="G478" s="17">
        <f t="shared" si="7"/>
        <v>0</v>
      </c>
    </row>
    <row r="479" spans="1:7">
      <c r="A479">
        <v>474</v>
      </c>
      <c r="B479" s="19"/>
      <c r="C479" s="18"/>
      <c r="D479" s="18"/>
      <c r="E479" s="11"/>
      <c r="F479" s="11"/>
      <c r="G479" s="17">
        <f t="shared" si="7"/>
        <v>0</v>
      </c>
    </row>
    <row r="480" spans="1:7">
      <c r="A480">
        <v>475</v>
      </c>
      <c r="B480" s="19"/>
      <c r="C480" s="18"/>
      <c r="D480" s="18"/>
      <c r="E480" s="11"/>
      <c r="F480" s="11"/>
      <c r="G480" s="17">
        <f t="shared" si="7"/>
        <v>0</v>
      </c>
    </row>
    <row r="481" spans="1:7">
      <c r="A481">
        <v>476</v>
      </c>
      <c r="B481" s="19"/>
      <c r="C481" s="18"/>
      <c r="D481" s="18"/>
      <c r="E481" s="11"/>
      <c r="F481" s="11"/>
      <c r="G481" s="17">
        <f t="shared" si="7"/>
        <v>0</v>
      </c>
    </row>
    <row r="482" spans="1:7">
      <c r="A482">
        <v>477</v>
      </c>
      <c r="B482" s="19"/>
      <c r="C482" s="18"/>
      <c r="D482" s="18"/>
      <c r="E482" s="11"/>
      <c r="F482" s="11"/>
      <c r="G482" s="17">
        <f t="shared" si="7"/>
        <v>0</v>
      </c>
    </row>
    <row r="483" spans="1:7">
      <c r="A483">
        <v>478</v>
      </c>
      <c r="B483" s="19"/>
      <c r="C483" s="18"/>
      <c r="D483" s="18"/>
      <c r="E483" s="11"/>
      <c r="F483" s="11"/>
      <c r="G483" s="17">
        <f t="shared" si="7"/>
        <v>0</v>
      </c>
    </row>
    <row r="484" spans="1:7">
      <c r="A484">
        <v>479</v>
      </c>
      <c r="B484" s="19"/>
      <c r="C484" s="18"/>
      <c r="D484" s="18"/>
      <c r="E484" s="11"/>
      <c r="F484" s="11"/>
      <c r="G484" s="17">
        <f t="shared" si="7"/>
        <v>0</v>
      </c>
    </row>
    <row r="485" spans="1:7">
      <c r="A485">
        <v>480</v>
      </c>
      <c r="B485" s="19"/>
      <c r="C485" s="18"/>
      <c r="D485" s="18"/>
      <c r="E485" s="11"/>
      <c r="F485" s="11"/>
      <c r="G485" s="17">
        <f t="shared" si="7"/>
        <v>0</v>
      </c>
    </row>
    <row r="486" spans="1:7">
      <c r="A486">
        <v>481</v>
      </c>
      <c r="B486" s="19"/>
      <c r="C486" s="18"/>
      <c r="D486" s="18"/>
      <c r="E486" s="11"/>
      <c r="F486" s="11"/>
      <c r="G486" s="17">
        <f t="shared" si="7"/>
        <v>0</v>
      </c>
    </row>
    <row r="487" spans="1:7">
      <c r="A487">
        <v>482</v>
      </c>
      <c r="B487" s="19"/>
      <c r="C487" s="18"/>
      <c r="D487" s="18"/>
      <c r="E487" s="11"/>
      <c r="F487" s="11"/>
      <c r="G487" s="17">
        <f t="shared" si="7"/>
        <v>0</v>
      </c>
    </row>
    <row r="488" spans="1:7">
      <c r="A488">
        <v>483</v>
      </c>
      <c r="B488" s="19"/>
      <c r="C488" s="18"/>
      <c r="D488" s="18"/>
      <c r="E488" s="11"/>
      <c r="F488" s="11"/>
      <c r="G488" s="17">
        <f t="shared" si="7"/>
        <v>0</v>
      </c>
    </row>
    <row r="489" spans="1:7">
      <c r="A489">
        <v>484</v>
      </c>
      <c r="B489" s="19"/>
      <c r="C489" s="18"/>
      <c r="D489" s="18"/>
      <c r="E489" s="11"/>
      <c r="F489" s="11"/>
      <c r="G489" s="17">
        <f t="shared" si="7"/>
        <v>0</v>
      </c>
    </row>
    <row r="490" spans="1:7">
      <c r="A490">
        <v>485</v>
      </c>
      <c r="B490" s="19"/>
      <c r="C490" s="18"/>
      <c r="D490" s="18"/>
      <c r="E490" s="11"/>
      <c r="F490" s="11"/>
      <c r="G490" s="17">
        <f t="shared" si="7"/>
        <v>0</v>
      </c>
    </row>
    <row r="491" spans="1:7">
      <c r="A491">
        <v>486</v>
      </c>
      <c r="B491" s="19"/>
      <c r="C491" s="18"/>
      <c r="D491" s="18"/>
      <c r="E491" s="11"/>
      <c r="F491" s="11"/>
      <c r="G491" s="17">
        <f t="shared" si="7"/>
        <v>0</v>
      </c>
    </row>
    <row r="492" spans="1:7">
      <c r="A492">
        <v>487</v>
      </c>
      <c r="B492" s="19"/>
      <c r="C492" s="18"/>
      <c r="D492" s="18"/>
      <c r="E492" s="11"/>
      <c r="F492" s="11"/>
      <c r="G492" s="17">
        <f t="shared" si="7"/>
        <v>0</v>
      </c>
    </row>
    <row r="493" spans="1:7">
      <c r="A493">
        <v>488</v>
      </c>
      <c r="B493" s="19"/>
      <c r="C493" s="18"/>
      <c r="D493" s="18"/>
      <c r="E493" s="11"/>
      <c r="F493" s="11"/>
      <c r="G493" s="17">
        <f t="shared" si="7"/>
        <v>0</v>
      </c>
    </row>
    <row r="494" spans="1:7">
      <c r="A494">
        <v>489</v>
      </c>
      <c r="B494" s="19"/>
      <c r="C494" s="18"/>
      <c r="D494" s="18"/>
      <c r="E494" s="11"/>
      <c r="F494" s="11"/>
      <c r="G494" s="17">
        <f t="shared" si="7"/>
        <v>0</v>
      </c>
    </row>
    <row r="495" spans="1:7">
      <c r="A495">
        <v>490</v>
      </c>
      <c r="B495" s="19"/>
      <c r="C495" s="18"/>
      <c r="D495" s="18"/>
      <c r="E495" s="11"/>
      <c r="F495" s="11"/>
      <c r="G495" s="17">
        <f t="shared" si="7"/>
        <v>0</v>
      </c>
    </row>
    <row r="496" spans="1:7">
      <c r="A496">
        <v>491</v>
      </c>
      <c r="B496" s="19"/>
      <c r="C496" s="18"/>
      <c r="D496" s="18"/>
      <c r="E496" s="11"/>
      <c r="F496" s="11"/>
      <c r="G496" s="17">
        <f t="shared" si="7"/>
        <v>0</v>
      </c>
    </row>
    <row r="497" spans="1:7">
      <c r="A497">
        <v>492</v>
      </c>
      <c r="B497" s="19"/>
      <c r="C497" s="18"/>
      <c r="D497" s="18"/>
      <c r="E497" s="11"/>
      <c r="F497" s="11"/>
      <c r="G497" s="17">
        <f t="shared" si="7"/>
        <v>0</v>
      </c>
    </row>
    <row r="498" spans="1:7">
      <c r="A498">
        <v>493</v>
      </c>
      <c r="B498" s="19"/>
      <c r="C498" s="18"/>
      <c r="D498" s="18"/>
      <c r="E498" s="11"/>
      <c r="F498" s="11"/>
      <c r="G498" s="17">
        <f t="shared" si="7"/>
        <v>0</v>
      </c>
    </row>
    <row r="499" spans="1:7">
      <c r="A499">
        <v>494</v>
      </c>
      <c r="B499" s="19"/>
      <c r="C499" s="18"/>
      <c r="D499" s="18"/>
      <c r="E499" s="11"/>
      <c r="F499" s="11"/>
      <c r="G499" s="17">
        <f t="shared" si="7"/>
        <v>0</v>
      </c>
    </row>
    <row r="500" spans="1:7">
      <c r="A500">
        <v>495</v>
      </c>
      <c r="B500" s="19"/>
      <c r="C500" s="18"/>
      <c r="D500" s="18"/>
      <c r="E500" s="11"/>
      <c r="F500" s="11"/>
      <c r="G500" s="17">
        <f t="shared" si="7"/>
        <v>0</v>
      </c>
    </row>
  </sheetData>
  <sheetProtection password="E859" sheet="1" objects="1" scenarios="1"/>
  <phoneticPr fontId="2"/>
  <conditionalFormatting sqref="E7:E500">
    <cfRule type="expression" dxfId="25" priority="4">
      <formula>D7="雑費"</formula>
    </cfRule>
    <cfRule type="expression" dxfId="24" priority="5">
      <formula>D7="作業委託料等"</formula>
    </cfRule>
    <cfRule type="expression" dxfId="23" priority="6">
      <formula>D7="生産組合"</formula>
    </cfRule>
    <cfRule type="expression" dxfId="22" priority="7">
      <formula>D7="ライスセンター"</formula>
    </cfRule>
    <cfRule type="expression" dxfId="21" priority="8">
      <formula>D7="土地改良費"</formula>
    </cfRule>
    <cfRule type="expression" dxfId="20" priority="9">
      <formula>D7="荷造運賃手数料"</formula>
    </cfRule>
    <cfRule type="expression" dxfId="19" priority="10">
      <formula>D7="農業共済掛金"</formula>
    </cfRule>
    <cfRule type="expression" dxfId="18" priority="11">
      <formula>D7="作業用衣料費"</formula>
    </cfRule>
    <cfRule type="expression" dxfId="17" priority="12">
      <formula>D7="動力光熱費"</formula>
    </cfRule>
    <cfRule type="expression" dxfId="16" priority="13">
      <formula>D7="修繕費"</formula>
    </cfRule>
    <cfRule type="expression" dxfId="15" priority="14">
      <formula>D7="諸材料費"</formula>
    </cfRule>
    <cfRule type="expression" dxfId="14" priority="15">
      <formula>D7="農薬衛生費"</formula>
    </cfRule>
    <cfRule type="expression" dxfId="13" priority="16">
      <formula>D7="農具費"</formula>
    </cfRule>
    <cfRule type="expression" dxfId="12" priority="17">
      <formula>D7="飼料費"</formula>
    </cfRule>
    <cfRule type="expression" dxfId="11" priority="18">
      <formula>D7="肥料費"</formula>
    </cfRule>
    <cfRule type="expression" dxfId="10" priority="19">
      <formula>D7="素畜費"</formula>
    </cfRule>
    <cfRule type="expression" dxfId="9" priority="20">
      <formula>D7="種苗費"</formula>
    </cfRule>
    <cfRule type="expression" dxfId="8" priority="21">
      <formula>D7="租税公課"</formula>
    </cfRule>
    <cfRule type="expression" dxfId="7" priority="22">
      <formula>D7="利子割引料"</formula>
    </cfRule>
    <cfRule type="expression" dxfId="6" priority="23">
      <formula>D7="貸倒金"</formula>
    </cfRule>
    <cfRule type="expression" dxfId="5" priority="24">
      <formula>D7="小作料・賃借料"</formula>
    </cfRule>
    <cfRule type="expression" dxfId="4" priority="25">
      <formula>D7="雇人費"</formula>
    </cfRule>
  </conditionalFormatting>
  <conditionalFormatting sqref="F7:F500">
    <cfRule type="expression" dxfId="3" priority="1">
      <formula>D7="雑収入"</formula>
    </cfRule>
    <cfRule type="expression" dxfId="2" priority="2">
      <formula>D7="家事・事業消費"</formula>
    </cfRule>
    <cfRule type="expression" dxfId="1" priority="3">
      <formula>D7="販売金額"</formula>
    </cfRule>
  </conditionalFormatting>
  <conditionalFormatting sqref="E6">
    <cfRule type="expression" dxfId="0" priority="73">
      <formula>D7="雑費"</formula>
    </cfRule>
  </conditionalFormatting>
  <hyperlinks>
    <hyperlink ref="G2" location="'収支内訳書（1ページ）'!A1" display="収支内訳書(1ページ）へ"/>
  </hyperlinks>
  <pageMargins left="0.7" right="0.7" top="0.75" bottom="0.75" header="0.3" footer="0.3"/>
  <pageSetup paperSize="9" scale="6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マスター!$L$2:$L$28</xm:f>
          </x14:formula1>
          <xm:sqref>D7:D500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8.75"/>
  <cols>
    <col min="1" max="1" width="37.75" customWidth="1"/>
    <col min="2" max="2" width="6" customWidth="1"/>
    <col min="3" max="3" width="10.25" style="67" customWidth="1"/>
    <col min="4" max="4" width="10" style="4" customWidth="1"/>
    <col min="5" max="5" width="12" style="4" customWidth="1"/>
    <col min="6" max="6" width="6.75" customWidth="1"/>
    <col min="7" max="7" width="7.25" customWidth="1"/>
    <col min="8" max="8" width="15.375" hidden="1" customWidth="1"/>
    <col min="9" max="9" width="6.75" customWidth="1"/>
    <col min="10" max="10" width="4.125" style="40" customWidth="1"/>
    <col min="11" max="11" width="9.375" style="4" bestFit="1" customWidth="1"/>
    <col min="12" max="13" width="9" style="4"/>
    <col min="14" max="14" width="6.125" style="40" customWidth="1"/>
    <col min="15" max="15" width="10.5" style="4" customWidth="1"/>
    <col min="16" max="16" width="13.625" style="4" customWidth="1"/>
    <col min="17" max="17" width="11.125" style="4" customWidth="1"/>
    <col min="18" max="18" width="34" customWidth="1"/>
    <col min="19" max="19" width="4" customWidth="1"/>
  </cols>
  <sheetData>
    <row r="1" spans="1:18" ht="54.75" customHeight="1">
      <c r="L1" s="81"/>
      <c r="M1" s="81"/>
      <c r="N1" s="81"/>
      <c r="O1" s="81"/>
      <c r="P1" s="82" t="s">
        <v>113</v>
      </c>
    </row>
    <row r="2" spans="1:18" ht="30" customHeight="1">
      <c r="I2" s="81"/>
      <c r="L2" s="81"/>
      <c r="M2" s="81"/>
      <c r="N2" s="81"/>
      <c r="O2" s="81"/>
      <c r="P2" s="81"/>
    </row>
    <row r="3" spans="1:18">
      <c r="A3" s="12" t="s">
        <v>103</v>
      </c>
      <c r="B3" s="941">
        <v>43831</v>
      </c>
      <c r="C3" s="941"/>
      <c r="D3" s="70" t="s">
        <v>104</v>
      </c>
      <c r="E3" s="960">
        <v>44196</v>
      </c>
      <c r="F3" s="960"/>
      <c r="P3" s="296" t="s">
        <v>348</v>
      </c>
      <c r="Q3" s="65"/>
    </row>
    <row r="4" spans="1:18" s="38" customFormat="1" ht="75">
      <c r="A4" s="54" t="s">
        <v>111</v>
      </c>
      <c r="B4" s="54" t="s">
        <v>38</v>
      </c>
      <c r="C4" s="78" t="s">
        <v>110</v>
      </c>
      <c r="D4" s="55" t="s">
        <v>109</v>
      </c>
      <c r="E4" s="55" t="s">
        <v>108</v>
      </c>
      <c r="F4" s="56" t="s">
        <v>39</v>
      </c>
      <c r="G4" s="79" t="s">
        <v>112</v>
      </c>
      <c r="H4" s="54" t="s">
        <v>105</v>
      </c>
      <c r="I4" s="54" t="s">
        <v>41</v>
      </c>
      <c r="J4" s="58" t="s">
        <v>42</v>
      </c>
      <c r="K4" s="57" t="s">
        <v>43</v>
      </c>
      <c r="L4" s="57" t="s">
        <v>44</v>
      </c>
      <c r="M4" s="57" t="s">
        <v>45</v>
      </c>
      <c r="N4" s="77" t="s">
        <v>107</v>
      </c>
      <c r="O4" s="57" t="s">
        <v>52</v>
      </c>
      <c r="P4" s="57" t="s">
        <v>53</v>
      </c>
      <c r="Q4" s="57" t="s">
        <v>106</v>
      </c>
      <c r="R4" s="59" t="s">
        <v>54</v>
      </c>
    </row>
    <row r="5" spans="1:18">
      <c r="A5" s="18"/>
      <c r="B5" s="18"/>
      <c r="C5" s="74"/>
      <c r="D5" s="11"/>
      <c r="E5" s="11"/>
      <c r="F5" s="305" t="s">
        <v>116</v>
      </c>
      <c r="G5" s="306" t="str">
        <f>IF(ISERROR(VLOOKUP(A5,マスター!$H$4:$I$27,2,0)),"",VLOOKUP(A5,マスター!$H$4:$I$27,2,0))</f>
        <v/>
      </c>
      <c r="H5" s="307" t="str">
        <f t="shared" ref="H5:H24" si="0">IF(ISERROR(EDATE(C5,12*G5)),"",EDATE(C5,12*G5))</f>
        <v/>
      </c>
      <c r="I5" s="308" t="str">
        <f>IF(ISERROR(VLOOKUP(G5,マスター!$A$3:$C$39,3,0)),"",VLOOKUP(G5,マスター!$A$3:$C$39,3,0))</f>
        <v/>
      </c>
      <c r="J5" s="309">
        <f>IF($B$3&lt;Q5,DATEDIF($B$3,Q5,"M")+1,IF(C5&gt;$B$3,DATEDIF(C5,$E$3,"M")+1,12))</f>
        <v>12</v>
      </c>
      <c r="K5" s="310" t="str">
        <f t="shared" ref="K5:K24" si="1">IF(IF(ISERROR(ROUNDUP(D5*I5*J5/12,0)),"",ROUNDUP(D5*I5*J5/12,0))&gt;E5,E5-1,IF(ISERROR(ROUNDUP(D5*I5*J5/12,0)),"",ROUNDUP(D5*I5*J5/12,0)))</f>
        <v/>
      </c>
      <c r="L5" s="11"/>
      <c r="M5" s="310" t="str">
        <f t="shared" ref="M5:M13" si="2">IF(ISERROR(K5+L5),"",K5+L5)</f>
        <v/>
      </c>
      <c r="N5" s="73"/>
      <c r="O5" s="310" t="str">
        <f t="shared" ref="O5:O13" si="3">IF(ISERROR(M5*N5%),"　",M5*N5%)</f>
        <v>　</v>
      </c>
      <c r="P5" s="310" t="str">
        <f>IF(ISERROR(E5-O5),"　",E5-O5)</f>
        <v>　</v>
      </c>
      <c r="Q5" s="75"/>
      <c r="R5" s="18"/>
    </row>
    <row r="6" spans="1:18">
      <c r="A6" s="18"/>
      <c r="B6" s="18"/>
      <c r="C6" s="74"/>
      <c r="D6" s="11"/>
      <c r="E6" s="11"/>
      <c r="F6" s="305" t="s">
        <v>116</v>
      </c>
      <c r="G6" s="306" t="str">
        <f>IF(ISERROR(VLOOKUP(A6,マスター!$H$4:$I$27,2,0)),"",VLOOKUP(A6,マスター!$H$4:$I$27,2,0))</f>
        <v/>
      </c>
      <c r="H6" s="307" t="str">
        <f t="shared" si="0"/>
        <v/>
      </c>
      <c r="I6" s="308" t="str">
        <f>IF(ISERROR(VLOOKUP(G6,マスター!$A$3:$C$39,3,0)),"",VLOOKUP(G6,マスター!$A$3:$C$39,3,0))</f>
        <v/>
      </c>
      <c r="J6" s="309">
        <f>IF($B$3&lt;Q6,DATEDIF($B$3,Q6,"M")+1,IF(C6&gt;$B$3,DATEDIF(C6,$E$3,"M")+1,12))</f>
        <v>12</v>
      </c>
      <c r="K6" s="310" t="str">
        <f t="shared" si="1"/>
        <v/>
      </c>
      <c r="L6" s="11"/>
      <c r="M6" s="310" t="str">
        <f t="shared" si="2"/>
        <v/>
      </c>
      <c r="N6" s="73"/>
      <c r="O6" s="310" t="str">
        <f t="shared" si="3"/>
        <v>　</v>
      </c>
      <c r="P6" s="310" t="str">
        <f>IF(ISERROR(E6-O6),"　",E6-O6)</f>
        <v>　</v>
      </c>
      <c r="Q6" s="75"/>
      <c r="R6" s="18"/>
    </row>
    <row r="7" spans="1:18">
      <c r="A7" s="18"/>
      <c r="B7" s="18"/>
      <c r="C7" s="74"/>
      <c r="D7" s="11"/>
      <c r="E7" s="11"/>
      <c r="F7" s="305" t="s">
        <v>116</v>
      </c>
      <c r="G7" s="306" t="str">
        <f>IF(ISERROR(VLOOKUP(A7,マスター!$H$4:$I$27,2,0)),"",VLOOKUP(A7,マスター!$H$4:$I$27,2,0))</f>
        <v/>
      </c>
      <c r="H7" s="307" t="str">
        <f t="shared" si="0"/>
        <v/>
      </c>
      <c r="I7" s="308" t="str">
        <f>IF(ISERROR(VLOOKUP(G7,マスター!$A$3:$C$39,3,0)),"",VLOOKUP(G7,マスター!$A$3:$C$39,3,0))</f>
        <v/>
      </c>
      <c r="J7" s="309">
        <f t="shared" ref="J7:J24" si="4">IF($B$3&lt;Q7,DATEDIF($B$3,Q7,"M")+1,IF(C7&gt;$B$3,DATEDIF(C7,$E$3,"M")+1,12))</f>
        <v>12</v>
      </c>
      <c r="K7" s="310" t="str">
        <f t="shared" si="1"/>
        <v/>
      </c>
      <c r="L7" s="11"/>
      <c r="M7" s="310" t="str">
        <f t="shared" si="2"/>
        <v/>
      </c>
      <c r="N7" s="73"/>
      <c r="O7" s="310" t="str">
        <f t="shared" si="3"/>
        <v>　</v>
      </c>
      <c r="P7" s="310" t="str">
        <f t="shared" ref="P7:P13" si="5">IF(ISERROR(E7-O7),"　",E7-O7)</f>
        <v>　</v>
      </c>
      <c r="Q7" s="75"/>
      <c r="R7" s="18"/>
    </row>
    <row r="8" spans="1:18">
      <c r="A8" s="18"/>
      <c r="B8" s="18"/>
      <c r="C8" s="74"/>
      <c r="D8" s="11"/>
      <c r="E8" s="11"/>
      <c r="F8" s="305" t="s">
        <v>116</v>
      </c>
      <c r="G8" s="306" t="str">
        <f>IF(ISERROR(VLOOKUP(A8,マスター!$H$4:$I$27,2,0)),"",VLOOKUP(A8,マスター!$H$4:$I$27,2,0))</f>
        <v/>
      </c>
      <c r="H8" s="307" t="str">
        <f t="shared" si="0"/>
        <v/>
      </c>
      <c r="I8" s="308" t="str">
        <f>IF(ISERROR(VLOOKUP(G8,マスター!$A$3:$C$39,3,0)),"",VLOOKUP(G8,マスター!$A$3:$C$39,3,0))</f>
        <v/>
      </c>
      <c r="J8" s="309">
        <f t="shared" si="4"/>
        <v>12</v>
      </c>
      <c r="K8" s="310" t="str">
        <f t="shared" si="1"/>
        <v/>
      </c>
      <c r="L8" s="11"/>
      <c r="M8" s="310" t="str">
        <f t="shared" si="2"/>
        <v/>
      </c>
      <c r="N8" s="73"/>
      <c r="O8" s="310" t="str">
        <f t="shared" si="3"/>
        <v>　</v>
      </c>
      <c r="P8" s="310" t="str">
        <f t="shared" si="5"/>
        <v>　</v>
      </c>
      <c r="Q8" s="75"/>
      <c r="R8" s="18"/>
    </row>
    <row r="9" spans="1:18">
      <c r="A9" s="18"/>
      <c r="B9" s="18"/>
      <c r="C9" s="74"/>
      <c r="D9" s="11"/>
      <c r="E9" s="11"/>
      <c r="F9" s="305" t="s">
        <v>116</v>
      </c>
      <c r="G9" s="306" t="str">
        <f>IF(ISERROR(VLOOKUP(A9,マスター!$H$4:$I$27,2,0)),"",VLOOKUP(A9,マスター!$H$4:$I$27,2,0))</f>
        <v/>
      </c>
      <c r="H9" s="307" t="str">
        <f t="shared" si="0"/>
        <v/>
      </c>
      <c r="I9" s="308" t="str">
        <f>IF(ISERROR(VLOOKUP(G9,マスター!$A$3:$C$39,3,0)),"",VLOOKUP(G9,マスター!$A$3:$C$39,3,0))</f>
        <v/>
      </c>
      <c r="J9" s="309">
        <f t="shared" si="4"/>
        <v>12</v>
      </c>
      <c r="K9" s="310" t="str">
        <f>IF(IF(ISERROR(ROUNDUP(D9*I9*J9/12,0)),"",ROUNDUP(D9*I9*J9/12,0))&gt;E9,E9-1,IF(ISERROR(ROUNDUP(D9*I9*J9/12,0)),"",ROUNDUP(D9*I9*J9/12,0)))</f>
        <v/>
      </c>
      <c r="L9" s="11"/>
      <c r="M9" s="310" t="str">
        <f t="shared" si="2"/>
        <v/>
      </c>
      <c r="N9" s="73"/>
      <c r="O9" s="310" t="str">
        <f t="shared" si="3"/>
        <v>　</v>
      </c>
      <c r="P9" s="310" t="str">
        <f t="shared" si="5"/>
        <v>　</v>
      </c>
      <c r="Q9" s="75"/>
      <c r="R9" s="18"/>
    </row>
    <row r="10" spans="1:18">
      <c r="A10" s="18"/>
      <c r="B10" s="18"/>
      <c r="C10" s="74"/>
      <c r="D10" s="11"/>
      <c r="E10" s="11"/>
      <c r="F10" s="305" t="s">
        <v>116</v>
      </c>
      <c r="G10" s="306" t="str">
        <f>IF(ISERROR(VLOOKUP(A10,マスター!$H$4:$I$27,2,0)),"",VLOOKUP(A10,マスター!$H$4:$I$27,2,0))</f>
        <v/>
      </c>
      <c r="H10" s="307" t="str">
        <f t="shared" si="0"/>
        <v/>
      </c>
      <c r="I10" s="308" t="str">
        <f>IF(ISERROR(VLOOKUP(G10,マスター!$A$3:$C$39,3,0)),"",VLOOKUP(G10,マスター!$A$3:$C$39,3,0))</f>
        <v/>
      </c>
      <c r="J10" s="309">
        <f t="shared" si="4"/>
        <v>12</v>
      </c>
      <c r="K10" s="310" t="str">
        <f t="shared" si="1"/>
        <v/>
      </c>
      <c r="L10" s="11"/>
      <c r="M10" s="310" t="str">
        <f t="shared" si="2"/>
        <v/>
      </c>
      <c r="N10" s="73"/>
      <c r="O10" s="310" t="str">
        <f t="shared" si="3"/>
        <v>　</v>
      </c>
      <c r="P10" s="310" t="str">
        <f t="shared" si="5"/>
        <v>　</v>
      </c>
      <c r="Q10" s="75"/>
      <c r="R10" s="18"/>
    </row>
    <row r="11" spans="1:18">
      <c r="A11" s="18"/>
      <c r="B11" s="18"/>
      <c r="C11" s="74"/>
      <c r="D11" s="11"/>
      <c r="E11" s="11"/>
      <c r="F11" s="305" t="s">
        <v>116</v>
      </c>
      <c r="G11" s="306" t="str">
        <f>IF(ISERROR(VLOOKUP(A11,マスター!$H$4:$I$27,2,0)),"",VLOOKUP(A11,マスター!$H$4:$I$27,2,0))</f>
        <v/>
      </c>
      <c r="H11" s="307" t="str">
        <f t="shared" si="0"/>
        <v/>
      </c>
      <c r="I11" s="308" t="str">
        <f>IF(ISERROR(VLOOKUP(G11,マスター!$A$3:$C$39,3,0)),"",VLOOKUP(G11,マスター!$A$3:$C$39,3,0))</f>
        <v/>
      </c>
      <c r="J11" s="309">
        <f t="shared" si="4"/>
        <v>12</v>
      </c>
      <c r="K11" s="310" t="str">
        <f t="shared" si="1"/>
        <v/>
      </c>
      <c r="L11" s="11"/>
      <c r="M11" s="310" t="str">
        <f t="shared" si="2"/>
        <v/>
      </c>
      <c r="N11" s="73"/>
      <c r="O11" s="310" t="str">
        <f t="shared" si="3"/>
        <v>　</v>
      </c>
      <c r="P11" s="310" t="str">
        <f t="shared" si="5"/>
        <v>　</v>
      </c>
      <c r="Q11" s="75"/>
      <c r="R11" s="18"/>
    </row>
    <row r="12" spans="1:18">
      <c r="A12" s="18"/>
      <c r="B12" s="18"/>
      <c r="C12" s="74"/>
      <c r="D12" s="11"/>
      <c r="E12" s="11"/>
      <c r="F12" s="305" t="s">
        <v>116</v>
      </c>
      <c r="G12" s="306" t="str">
        <f>IF(ISERROR(VLOOKUP(A12,マスター!$H$4:$I$27,2,0)),"",VLOOKUP(A12,マスター!$H$4:$I$27,2,0))</f>
        <v/>
      </c>
      <c r="H12" s="307" t="str">
        <f t="shared" si="0"/>
        <v/>
      </c>
      <c r="I12" s="308" t="str">
        <f>IF(ISERROR(VLOOKUP(G12,マスター!$A$3:$C$39,3,0)),"",VLOOKUP(G12,マスター!$A$3:$C$39,3,0))</f>
        <v/>
      </c>
      <c r="J12" s="309">
        <f t="shared" si="4"/>
        <v>12</v>
      </c>
      <c r="K12" s="310" t="str">
        <f t="shared" si="1"/>
        <v/>
      </c>
      <c r="L12" s="11"/>
      <c r="M12" s="310" t="str">
        <f t="shared" si="2"/>
        <v/>
      </c>
      <c r="N12" s="73"/>
      <c r="O12" s="310" t="str">
        <f t="shared" si="3"/>
        <v>　</v>
      </c>
      <c r="P12" s="310" t="str">
        <f t="shared" si="5"/>
        <v>　</v>
      </c>
      <c r="Q12" s="75"/>
      <c r="R12" s="18"/>
    </row>
    <row r="13" spans="1:18">
      <c r="A13" s="18"/>
      <c r="B13" s="18"/>
      <c r="C13" s="74"/>
      <c r="D13" s="11"/>
      <c r="E13" s="11"/>
      <c r="F13" s="305" t="s">
        <v>116</v>
      </c>
      <c r="G13" s="306" t="str">
        <f>IF(ISERROR(VLOOKUP(A13,マスター!$H$4:$I$27,2,0)),"",VLOOKUP(A13,マスター!$H$4:$I$27,2,0))</f>
        <v/>
      </c>
      <c r="H13" s="307" t="str">
        <f t="shared" si="0"/>
        <v/>
      </c>
      <c r="I13" s="308" t="str">
        <f>IF(ISERROR(VLOOKUP(G13,マスター!$A$3:$C$39,3,0)),"",VLOOKUP(G13,マスター!$A$3:$C$39,3,0))</f>
        <v/>
      </c>
      <c r="J13" s="309">
        <f t="shared" si="4"/>
        <v>12</v>
      </c>
      <c r="K13" s="310" t="str">
        <f t="shared" si="1"/>
        <v/>
      </c>
      <c r="L13" s="11"/>
      <c r="M13" s="310" t="str">
        <f t="shared" si="2"/>
        <v/>
      </c>
      <c r="N13" s="73"/>
      <c r="O13" s="310" t="str">
        <f t="shared" si="3"/>
        <v>　</v>
      </c>
      <c r="P13" s="310" t="str">
        <f t="shared" si="5"/>
        <v>　</v>
      </c>
      <c r="Q13" s="75"/>
      <c r="R13" s="18"/>
    </row>
    <row r="14" spans="1:18">
      <c r="A14" s="18"/>
      <c r="B14" s="18"/>
      <c r="C14" s="74"/>
      <c r="D14" s="11"/>
      <c r="E14" s="11"/>
      <c r="F14" s="305" t="s">
        <v>116</v>
      </c>
      <c r="G14" s="306" t="str">
        <f>IF(ISERROR(VLOOKUP(A14,マスター!$H$4:$I$27,2,0)),"",VLOOKUP(A14,マスター!$H$4:$I$27,2,0))</f>
        <v/>
      </c>
      <c r="H14" s="307" t="str">
        <f t="shared" si="0"/>
        <v/>
      </c>
      <c r="I14" s="308" t="str">
        <f>IF(ISERROR(VLOOKUP(G14,マスター!$A$3:$C$39,3,0)),"",VLOOKUP(G14,マスター!$A$3:$C$39,3,0))</f>
        <v/>
      </c>
      <c r="J14" s="309">
        <f t="shared" si="4"/>
        <v>12</v>
      </c>
      <c r="K14" s="310" t="str">
        <f t="shared" si="1"/>
        <v/>
      </c>
      <c r="L14" s="11"/>
      <c r="M14" s="310" t="str">
        <f>IF(ISERROR(K14+L14),"",K14+L14)</f>
        <v/>
      </c>
      <c r="N14" s="73"/>
      <c r="O14" s="310" t="str">
        <f>IF(ISERROR(M14*N14%),"　",M14*N14%)</f>
        <v>　</v>
      </c>
      <c r="P14" s="310" t="str">
        <f>IF(ISERROR(E14-O14),"　",E14-O14)</f>
        <v>　</v>
      </c>
      <c r="Q14" s="75"/>
      <c r="R14" s="18"/>
    </row>
    <row r="15" spans="1:18">
      <c r="A15" s="18"/>
      <c r="B15" s="18"/>
      <c r="C15" s="74"/>
      <c r="D15" s="11"/>
      <c r="E15" s="11"/>
      <c r="F15" s="305" t="s">
        <v>116</v>
      </c>
      <c r="G15" s="306" t="str">
        <f>IF(ISERROR(VLOOKUP(A15,マスター!$H$4:$I$27,2,0)),"",VLOOKUP(A15,マスター!$H$4:$I$27,2,0))</f>
        <v/>
      </c>
      <c r="H15" s="307" t="str">
        <f t="shared" si="0"/>
        <v/>
      </c>
      <c r="I15" s="308" t="str">
        <f>IF(ISERROR(VLOOKUP(G15,マスター!$A$3:$C$39,3,0)),"",VLOOKUP(G15,マスター!$A$3:$C$39,3,0))</f>
        <v/>
      </c>
      <c r="J15" s="309">
        <f t="shared" si="4"/>
        <v>12</v>
      </c>
      <c r="K15" s="310" t="str">
        <f t="shared" si="1"/>
        <v/>
      </c>
      <c r="L15" s="11"/>
      <c r="M15" s="310" t="str">
        <f t="shared" ref="M15:M24" si="6">IF(ISERROR(K15+L15),"",K15+L15)</f>
        <v/>
      </c>
      <c r="N15" s="73"/>
      <c r="O15" s="310" t="str">
        <f t="shared" ref="O15:O24" si="7">IF(ISERROR(M15*N15%),"　",M15*N15%)</f>
        <v>　</v>
      </c>
      <c r="P15" s="310" t="str">
        <f t="shared" ref="P15:P24" si="8">IF(ISERROR(E15-O15),"　",E15-O15)</f>
        <v>　</v>
      </c>
      <c r="Q15" s="75"/>
      <c r="R15" s="18"/>
    </row>
    <row r="16" spans="1:18">
      <c r="A16" s="18"/>
      <c r="B16" s="18"/>
      <c r="C16" s="74"/>
      <c r="D16" s="11"/>
      <c r="E16" s="11"/>
      <c r="F16" s="305" t="s">
        <v>116</v>
      </c>
      <c r="G16" s="306" t="str">
        <f>IF(ISERROR(VLOOKUP(A16,マスター!$H$4:$I$27,2,0)),"",VLOOKUP(A16,マスター!$H$4:$I$27,2,0))</f>
        <v/>
      </c>
      <c r="H16" s="307" t="str">
        <f t="shared" si="0"/>
        <v/>
      </c>
      <c r="I16" s="308" t="str">
        <f>IF(ISERROR(VLOOKUP(G16,マスター!$A$3:$C$39,3,0)),"",VLOOKUP(G16,マスター!$A$3:$C$39,3,0))</f>
        <v/>
      </c>
      <c r="J16" s="309">
        <f t="shared" si="4"/>
        <v>12</v>
      </c>
      <c r="K16" s="310" t="str">
        <f t="shared" si="1"/>
        <v/>
      </c>
      <c r="L16" s="11"/>
      <c r="M16" s="310" t="str">
        <f t="shared" si="6"/>
        <v/>
      </c>
      <c r="N16" s="73"/>
      <c r="O16" s="310" t="str">
        <f t="shared" si="7"/>
        <v>　</v>
      </c>
      <c r="P16" s="310" t="str">
        <f t="shared" si="8"/>
        <v>　</v>
      </c>
      <c r="Q16" s="75"/>
      <c r="R16" s="18"/>
    </row>
    <row r="17" spans="1:18">
      <c r="A17" s="18"/>
      <c r="B17" s="18"/>
      <c r="C17" s="74"/>
      <c r="D17" s="11"/>
      <c r="E17" s="11"/>
      <c r="F17" s="305" t="s">
        <v>116</v>
      </c>
      <c r="G17" s="306" t="str">
        <f>IF(ISERROR(VLOOKUP(A17,マスター!$H$4:$I$27,2,0)),"",VLOOKUP(A17,マスター!$H$4:$I$27,2,0))</f>
        <v/>
      </c>
      <c r="H17" s="307" t="str">
        <f t="shared" si="0"/>
        <v/>
      </c>
      <c r="I17" s="308" t="str">
        <f>IF(ISERROR(VLOOKUP(G17,マスター!$A$3:$C$39,3,0)),"",VLOOKUP(G17,マスター!$A$3:$C$39,3,0))</f>
        <v/>
      </c>
      <c r="J17" s="309">
        <f t="shared" si="4"/>
        <v>12</v>
      </c>
      <c r="K17" s="310" t="str">
        <f t="shared" si="1"/>
        <v/>
      </c>
      <c r="L17" s="11"/>
      <c r="M17" s="310" t="str">
        <f t="shared" si="6"/>
        <v/>
      </c>
      <c r="N17" s="73"/>
      <c r="O17" s="310" t="str">
        <f t="shared" si="7"/>
        <v>　</v>
      </c>
      <c r="P17" s="310" t="str">
        <f t="shared" si="8"/>
        <v>　</v>
      </c>
      <c r="Q17" s="75"/>
      <c r="R17" s="18"/>
    </row>
    <row r="18" spans="1:18">
      <c r="A18" s="18"/>
      <c r="B18" s="18"/>
      <c r="C18" s="74"/>
      <c r="D18" s="11"/>
      <c r="E18" s="11"/>
      <c r="F18" s="305" t="s">
        <v>116</v>
      </c>
      <c r="G18" s="306" t="str">
        <f>IF(ISERROR(VLOOKUP(A18,マスター!$H$4:$I$27,2,0)),"",VLOOKUP(A18,マスター!$H$4:$I$27,2,0))</f>
        <v/>
      </c>
      <c r="H18" s="307" t="str">
        <f t="shared" si="0"/>
        <v/>
      </c>
      <c r="I18" s="308" t="str">
        <f>IF(ISERROR(VLOOKUP(G18,マスター!$A$3:$C$39,3,0)),"",VLOOKUP(G18,マスター!$A$3:$C$39,3,0))</f>
        <v/>
      </c>
      <c r="J18" s="309">
        <f t="shared" si="4"/>
        <v>12</v>
      </c>
      <c r="K18" s="310" t="str">
        <f t="shared" si="1"/>
        <v/>
      </c>
      <c r="L18" s="11"/>
      <c r="M18" s="310" t="str">
        <f t="shared" si="6"/>
        <v/>
      </c>
      <c r="N18" s="73"/>
      <c r="O18" s="310" t="str">
        <f t="shared" si="7"/>
        <v>　</v>
      </c>
      <c r="P18" s="310" t="str">
        <f t="shared" si="8"/>
        <v>　</v>
      </c>
      <c r="Q18" s="75"/>
      <c r="R18" s="18"/>
    </row>
    <row r="19" spans="1:18">
      <c r="A19" s="18"/>
      <c r="B19" s="18"/>
      <c r="C19" s="74"/>
      <c r="D19" s="11"/>
      <c r="E19" s="11"/>
      <c r="F19" s="305" t="s">
        <v>116</v>
      </c>
      <c r="G19" s="306" t="str">
        <f>IF(ISERROR(VLOOKUP(A19,マスター!$H$4:$I$27,2,0)),"",VLOOKUP(A19,マスター!$H$4:$I$27,2,0))</f>
        <v/>
      </c>
      <c r="H19" s="307" t="str">
        <f t="shared" si="0"/>
        <v/>
      </c>
      <c r="I19" s="308" t="str">
        <f>IF(ISERROR(VLOOKUP(G19,マスター!$A$3:$C$39,3,0)),"",VLOOKUP(G19,マスター!$A$3:$C$39,3,0))</f>
        <v/>
      </c>
      <c r="J19" s="309">
        <f t="shared" si="4"/>
        <v>12</v>
      </c>
      <c r="K19" s="310" t="str">
        <f t="shared" si="1"/>
        <v/>
      </c>
      <c r="L19" s="11"/>
      <c r="M19" s="310" t="str">
        <f t="shared" si="6"/>
        <v/>
      </c>
      <c r="N19" s="73"/>
      <c r="O19" s="310" t="str">
        <f t="shared" si="7"/>
        <v>　</v>
      </c>
      <c r="P19" s="310" t="str">
        <f t="shared" si="8"/>
        <v>　</v>
      </c>
      <c r="Q19" s="75"/>
      <c r="R19" s="18"/>
    </row>
    <row r="20" spans="1:18">
      <c r="A20" s="18"/>
      <c r="B20" s="18"/>
      <c r="C20" s="74"/>
      <c r="D20" s="11"/>
      <c r="E20" s="11"/>
      <c r="F20" s="305" t="s">
        <v>116</v>
      </c>
      <c r="G20" s="306" t="str">
        <f>IF(ISERROR(VLOOKUP(A20,マスター!$H$4:$I$27,2,0)),"",VLOOKUP(A20,マスター!$H$4:$I$27,2,0))</f>
        <v/>
      </c>
      <c r="H20" s="307" t="str">
        <f t="shared" si="0"/>
        <v/>
      </c>
      <c r="I20" s="308" t="str">
        <f>IF(ISERROR(VLOOKUP(G20,マスター!$A$3:$C$39,3,0)),"",VLOOKUP(G20,マスター!$A$3:$C$39,3,0))</f>
        <v/>
      </c>
      <c r="J20" s="309">
        <f t="shared" si="4"/>
        <v>12</v>
      </c>
      <c r="K20" s="310" t="str">
        <f t="shared" si="1"/>
        <v/>
      </c>
      <c r="L20" s="11"/>
      <c r="M20" s="310" t="str">
        <f t="shared" si="6"/>
        <v/>
      </c>
      <c r="N20" s="73"/>
      <c r="O20" s="310" t="str">
        <f t="shared" si="7"/>
        <v>　</v>
      </c>
      <c r="P20" s="310" t="str">
        <f t="shared" si="8"/>
        <v>　</v>
      </c>
      <c r="Q20" s="75"/>
      <c r="R20" s="18"/>
    </row>
    <row r="21" spans="1:18">
      <c r="A21" s="18"/>
      <c r="B21" s="18"/>
      <c r="C21" s="74"/>
      <c r="D21" s="11"/>
      <c r="E21" s="11"/>
      <c r="F21" s="305" t="s">
        <v>116</v>
      </c>
      <c r="G21" s="306" t="str">
        <f>IF(ISERROR(VLOOKUP(A21,マスター!$H$4:$I$27,2,0)),"",VLOOKUP(A21,マスター!$H$4:$I$27,2,0))</f>
        <v/>
      </c>
      <c r="H21" s="307" t="str">
        <f t="shared" si="0"/>
        <v/>
      </c>
      <c r="I21" s="308" t="str">
        <f>IF(ISERROR(VLOOKUP(G21,マスター!$A$3:$C$39,3,0)),"",VLOOKUP(G21,マスター!$A$3:$C$39,3,0))</f>
        <v/>
      </c>
      <c r="J21" s="309">
        <f t="shared" si="4"/>
        <v>12</v>
      </c>
      <c r="K21" s="310" t="str">
        <f t="shared" si="1"/>
        <v/>
      </c>
      <c r="L21" s="11"/>
      <c r="M21" s="310" t="str">
        <f t="shared" si="6"/>
        <v/>
      </c>
      <c r="N21" s="73"/>
      <c r="O21" s="310" t="str">
        <f t="shared" si="7"/>
        <v>　</v>
      </c>
      <c r="P21" s="310" t="str">
        <f t="shared" si="8"/>
        <v>　</v>
      </c>
      <c r="Q21" s="75"/>
      <c r="R21" s="18"/>
    </row>
    <row r="22" spans="1:18">
      <c r="A22" s="18"/>
      <c r="B22" s="18"/>
      <c r="C22" s="74"/>
      <c r="D22" s="11"/>
      <c r="E22" s="11"/>
      <c r="F22" s="305" t="s">
        <v>116</v>
      </c>
      <c r="G22" s="306" t="str">
        <f>IF(ISERROR(VLOOKUP(A22,マスター!$H$4:$I$27,2,0)),"",VLOOKUP(A22,マスター!$H$4:$I$27,2,0))</f>
        <v/>
      </c>
      <c r="H22" s="307" t="str">
        <f t="shared" si="0"/>
        <v/>
      </c>
      <c r="I22" s="308" t="str">
        <f>IF(ISERROR(VLOOKUP(G22,マスター!$A$3:$C$39,3,0)),"",VLOOKUP(G22,マスター!$A$3:$C$39,3,0))</f>
        <v/>
      </c>
      <c r="J22" s="309">
        <f t="shared" si="4"/>
        <v>12</v>
      </c>
      <c r="K22" s="310" t="str">
        <f t="shared" si="1"/>
        <v/>
      </c>
      <c r="L22" s="11"/>
      <c r="M22" s="310" t="str">
        <f t="shared" si="6"/>
        <v/>
      </c>
      <c r="N22" s="73"/>
      <c r="O22" s="310" t="str">
        <f t="shared" si="7"/>
        <v>　</v>
      </c>
      <c r="P22" s="310" t="str">
        <f t="shared" si="8"/>
        <v>　</v>
      </c>
      <c r="Q22" s="75"/>
      <c r="R22" s="18"/>
    </row>
    <row r="23" spans="1:18" s="37" customFormat="1">
      <c r="A23" s="18"/>
      <c r="B23" s="18"/>
      <c r="C23" s="74"/>
      <c r="D23" s="11"/>
      <c r="E23" s="11"/>
      <c r="F23" s="305" t="s">
        <v>116</v>
      </c>
      <c r="G23" s="306" t="str">
        <f>IF(ISERROR(VLOOKUP(A23,マスター!$H$4:$I$27,2,0)),"",VLOOKUP(A23,マスター!$H$4:$I$27,2,0))</f>
        <v/>
      </c>
      <c r="H23" s="307" t="str">
        <f t="shared" si="0"/>
        <v/>
      </c>
      <c r="I23" s="308" t="str">
        <f>IF(ISERROR(VLOOKUP(G23,マスター!$A$3:$C$39,3,0)),"",VLOOKUP(G23,マスター!$A$3:$C$39,3,0))</f>
        <v/>
      </c>
      <c r="J23" s="309">
        <f t="shared" si="4"/>
        <v>12</v>
      </c>
      <c r="K23" s="310" t="str">
        <f t="shared" si="1"/>
        <v/>
      </c>
      <c r="L23" s="11"/>
      <c r="M23" s="310" t="str">
        <f t="shared" si="6"/>
        <v/>
      </c>
      <c r="N23" s="73"/>
      <c r="O23" s="310" t="str">
        <f t="shared" si="7"/>
        <v>　</v>
      </c>
      <c r="P23" s="310" t="str">
        <f t="shared" si="8"/>
        <v>　</v>
      </c>
      <c r="Q23" s="75"/>
      <c r="R23" s="18"/>
    </row>
    <row r="24" spans="1:18" s="37" customFormat="1">
      <c r="A24" s="18"/>
      <c r="B24" s="18"/>
      <c r="C24" s="74"/>
      <c r="D24" s="11"/>
      <c r="E24" s="11"/>
      <c r="F24" s="305" t="s">
        <v>116</v>
      </c>
      <c r="G24" s="306" t="str">
        <f>IF(ISERROR(VLOOKUP(A24,マスター!$H$4:$I$27,2,0)),"",VLOOKUP(A24,マスター!$H$4:$I$27,2,0))</f>
        <v/>
      </c>
      <c r="H24" s="307" t="str">
        <f t="shared" si="0"/>
        <v/>
      </c>
      <c r="I24" s="308" t="str">
        <f>IF(ISERROR(VLOOKUP(G24,マスター!$A$3:$C$39,3,0)),"",VLOOKUP(G24,マスター!$A$3:$C$39,3,0))</f>
        <v/>
      </c>
      <c r="J24" s="309">
        <f t="shared" si="4"/>
        <v>12</v>
      </c>
      <c r="K24" s="310" t="str">
        <f t="shared" si="1"/>
        <v/>
      </c>
      <c r="L24" s="11"/>
      <c r="M24" s="310" t="str">
        <f t="shared" si="6"/>
        <v/>
      </c>
      <c r="N24" s="73"/>
      <c r="O24" s="310" t="str">
        <f t="shared" si="7"/>
        <v>　</v>
      </c>
      <c r="P24" s="310" t="str">
        <f t="shared" si="8"/>
        <v>　</v>
      </c>
      <c r="Q24" s="75"/>
      <c r="R24" s="18"/>
    </row>
    <row r="25" spans="1:18" s="37" customFormat="1">
      <c r="A25" s="60" t="s">
        <v>50</v>
      </c>
      <c r="B25" s="42"/>
      <c r="C25" s="68"/>
      <c r="D25" s="43"/>
      <c r="E25" s="43"/>
      <c r="F25" s="42"/>
      <c r="G25" s="42"/>
      <c r="H25" s="42"/>
      <c r="I25" s="42"/>
      <c r="J25" s="41"/>
      <c r="K25" s="17">
        <f>SUM(K5:K24)</f>
        <v>0</v>
      </c>
      <c r="L25" s="17">
        <f>SUM(L5:L24)</f>
        <v>0</v>
      </c>
      <c r="M25" s="17">
        <f t="shared" ref="M25" si="9">K25+L25</f>
        <v>0</v>
      </c>
      <c r="N25" s="41"/>
      <c r="O25" s="17">
        <f t="shared" ref="O25" si="10">M25+N25</f>
        <v>0</v>
      </c>
      <c r="P25" s="17">
        <f t="shared" ref="P25" si="11">N25+O25</f>
        <v>0</v>
      </c>
      <c r="Q25" s="43"/>
      <c r="R25" s="2"/>
    </row>
    <row r="26" spans="1:18" s="37" customFormat="1">
      <c r="C26" s="69"/>
      <c r="D26" s="5"/>
      <c r="E26" s="5"/>
      <c r="J26" s="39"/>
      <c r="K26" s="5"/>
      <c r="L26" s="5"/>
      <c r="M26" s="5"/>
      <c r="N26" s="39"/>
      <c r="O26" s="5"/>
      <c r="P26" s="5"/>
      <c r="Q26" s="5"/>
    </row>
    <row r="27" spans="1:18" s="37" customFormat="1">
      <c r="C27" s="69"/>
      <c r="D27" s="5"/>
      <c r="E27" s="5"/>
      <c r="J27" s="39"/>
      <c r="K27" s="5"/>
      <c r="L27" s="5"/>
      <c r="M27" s="5"/>
      <c r="N27" s="39"/>
      <c r="O27" s="5"/>
      <c r="P27" s="5"/>
      <c r="Q27" s="5"/>
    </row>
    <row r="28" spans="1:18" s="37" customFormat="1">
      <c r="C28" s="69"/>
      <c r="D28" s="5"/>
      <c r="E28" s="5"/>
      <c r="J28" s="39"/>
      <c r="K28" s="5"/>
      <c r="L28" s="5"/>
      <c r="M28" s="5"/>
      <c r="N28" s="39"/>
      <c r="O28" s="5"/>
      <c r="P28" s="5"/>
      <c r="Q28" s="5"/>
    </row>
    <row r="29" spans="1:18" s="37" customFormat="1">
      <c r="C29" s="69"/>
      <c r="D29" s="5"/>
      <c r="E29" s="5"/>
      <c r="J29" s="39"/>
      <c r="K29" s="5"/>
      <c r="L29" s="5"/>
      <c r="M29" s="5"/>
      <c r="N29" s="39"/>
      <c r="O29" s="5"/>
      <c r="P29" s="5"/>
      <c r="Q29" s="5"/>
    </row>
    <row r="30" spans="1:18" s="37" customFormat="1">
      <c r="C30" s="69"/>
      <c r="D30" s="5"/>
      <c r="E30" s="5"/>
      <c r="J30" s="39"/>
      <c r="K30" s="5"/>
      <c r="L30" s="5"/>
      <c r="M30" s="5"/>
      <c r="N30" s="39"/>
      <c r="O30" s="5"/>
      <c r="P30" s="5"/>
      <c r="Q30" s="5"/>
    </row>
    <row r="31" spans="1:18" s="37" customFormat="1">
      <c r="C31" s="69"/>
      <c r="D31" s="5"/>
      <c r="E31" s="5"/>
      <c r="J31" s="39"/>
      <c r="K31" s="5"/>
      <c r="L31" s="5"/>
      <c r="M31" s="5"/>
      <c r="N31" s="39"/>
      <c r="O31" s="5"/>
      <c r="P31" s="5"/>
      <c r="Q31" s="5"/>
    </row>
  </sheetData>
  <sheetProtection password="E859" sheet="1" objects="1" scenarios="1"/>
  <mergeCells count="2">
    <mergeCell ref="B3:C3"/>
    <mergeCell ref="E3:F3"/>
  </mergeCells>
  <phoneticPr fontId="2"/>
  <hyperlinks>
    <hyperlink ref="P3" location="減価償却費の計算!A1" display="収支内訳書(1ページ）へ"/>
    <hyperlink ref="P1" location="'減価償却費の計算 (旧定額法)'!A1" display="'減価償却費の計算 (旧定額法)'!A1"/>
  </hyperlinks>
  <pageMargins left="0.7" right="0.7" top="0.75" bottom="0.75" header="0.3" footer="0.3"/>
  <pageSetup paperSize="9" scale="65" fitToHeight="0" orientation="landscape" r:id="rId1"/>
  <ignoredErrors>
    <ignoredError sqref="G5 G10:H24 G8:G9 G6:G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マスター!$H$3:$H$27</xm:f>
          </x14:formula1>
          <xm:sqref>A5:A24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8.75"/>
  <cols>
    <col min="1" max="1" width="37.75" customWidth="1"/>
    <col min="2" max="2" width="6" customWidth="1"/>
    <col min="3" max="4" width="10.25" style="67" customWidth="1"/>
    <col min="5" max="5" width="10" style="4" customWidth="1"/>
    <col min="6" max="6" width="5.25" style="4" customWidth="1"/>
    <col min="7" max="7" width="12" style="4" customWidth="1"/>
    <col min="8" max="9" width="12" style="4" hidden="1" customWidth="1"/>
    <col min="10" max="10" width="6.75" customWidth="1"/>
    <col min="11" max="12" width="7.25" customWidth="1"/>
    <col min="13" max="13" width="15.375" customWidth="1"/>
    <col min="14" max="15" width="6.75" customWidth="1"/>
    <col min="16" max="17" width="4.125" style="40" customWidth="1"/>
    <col min="18" max="18" width="9.375" style="4" bestFit="1" customWidth="1"/>
    <col min="19" max="19" width="9.375" style="4" customWidth="1"/>
    <col min="20" max="21" width="9.375" style="4" hidden="1" customWidth="1"/>
    <col min="22" max="23" width="9" style="4"/>
    <col min="24" max="24" width="0" style="4" hidden="1" customWidth="1"/>
    <col min="25" max="25" width="6.125" style="40" customWidth="1"/>
    <col min="26" max="26" width="10.5" style="4" customWidth="1"/>
    <col min="27" max="29" width="10.5" style="4" hidden="1" customWidth="1"/>
    <col min="30" max="31" width="13.625" style="4" customWidth="1"/>
    <col min="32" max="32" width="11.125" style="4" customWidth="1"/>
    <col min="33" max="33" width="42.25" customWidth="1"/>
  </cols>
  <sheetData>
    <row r="1" spans="1:33" ht="54.75" customHeight="1">
      <c r="AD1" s="83" t="s">
        <v>114</v>
      </c>
      <c r="AE1" s="83"/>
    </row>
    <row r="2" spans="1:33" ht="27.75" customHeight="1">
      <c r="AG2" s="80"/>
    </row>
    <row r="3" spans="1:33">
      <c r="A3" s="12" t="s">
        <v>103</v>
      </c>
      <c r="B3" s="941">
        <v>43831</v>
      </c>
      <c r="C3" s="941"/>
      <c r="D3" s="88"/>
      <c r="E3" s="70" t="s">
        <v>104</v>
      </c>
      <c r="F3" s="70"/>
      <c r="G3" s="960">
        <v>44196</v>
      </c>
      <c r="H3" s="960"/>
      <c r="I3" s="960"/>
      <c r="J3" s="960"/>
      <c r="AD3" s="296" t="s">
        <v>348</v>
      </c>
      <c r="AE3" s="65"/>
      <c r="AF3" s="65"/>
    </row>
    <row r="4" spans="1:33" s="38" customFormat="1" ht="75">
      <c r="A4" s="54" t="s">
        <v>111</v>
      </c>
      <c r="B4" s="54" t="s">
        <v>38</v>
      </c>
      <c r="C4" s="78" t="s">
        <v>110</v>
      </c>
      <c r="D4" s="78" t="s">
        <v>124</v>
      </c>
      <c r="E4" s="55" t="s">
        <v>109</v>
      </c>
      <c r="F4" s="87" t="s">
        <v>132</v>
      </c>
      <c r="G4" s="55" t="s">
        <v>108</v>
      </c>
      <c r="H4" s="87" t="s">
        <v>128</v>
      </c>
      <c r="I4" s="87" t="s">
        <v>131</v>
      </c>
      <c r="J4" s="56" t="s">
        <v>39</v>
      </c>
      <c r="K4" s="79" t="s">
        <v>112</v>
      </c>
      <c r="L4" s="86" t="s">
        <v>119</v>
      </c>
      <c r="M4" s="54" t="s">
        <v>105</v>
      </c>
      <c r="N4" s="54" t="s">
        <v>41</v>
      </c>
      <c r="O4" s="85" t="s">
        <v>120</v>
      </c>
      <c r="P4" s="58" t="s">
        <v>42</v>
      </c>
      <c r="Q4" s="58" t="s">
        <v>130</v>
      </c>
      <c r="R4" s="57" t="s">
        <v>43</v>
      </c>
      <c r="S4" s="84" t="s">
        <v>133</v>
      </c>
      <c r="T4" s="84" t="s">
        <v>125</v>
      </c>
      <c r="U4" s="84" t="s">
        <v>121</v>
      </c>
      <c r="V4" s="57" t="s">
        <v>44</v>
      </c>
      <c r="W4" s="57" t="s">
        <v>45</v>
      </c>
      <c r="X4" s="84" t="s">
        <v>122</v>
      </c>
      <c r="Y4" s="77" t="s">
        <v>107</v>
      </c>
      <c r="Z4" s="57" t="s">
        <v>52</v>
      </c>
      <c r="AA4" s="84" t="s">
        <v>127</v>
      </c>
      <c r="AB4" s="84" t="s">
        <v>129</v>
      </c>
      <c r="AC4" s="84" t="s">
        <v>126</v>
      </c>
      <c r="AD4" s="57" t="s">
        <v>53</v>
      </c>
      <c r="AE4" s="84" t="s">
        <v>123</v>
      </c>
      <c r="AF4" s="57" t="s">
        <v>106</v>
      </c>
      <c r="AG4" s="59" t="s">
        <v>54</v>
      </c>
    </row>
    <row r="5" spans="1:33">
      <c r="A5" s="18"/>
      <c r="B5" s="18"/>
      <c r="C5" s="74"/>
      <c r="D5" s="74"/>
      <c r="E5" s="11"/>
      <c r="F5" s="11"/>
      <c r="G5" s="11"/>
      <c r="H5" s="11">
        <f>E5*90%*95%</f>
        <v>0</v>
      </c>
      <c r="I5" s="11">
        <f>E5*5%</f>
        <v>0</v>
      </c>
      <c r="J5" s="71" t="s">
        <v>115</v>
      </c>
      <c r="K5" s="306" t="str">
        <f>IF(ISERROR(VLOOKUP(A5,マスター!$H$4:$J$27,2,0)),"",VLOOKUP(A5,マスター!$H$4:$J$27,2,0))</f>
        <v/>
      </c>
      <c r="L5" s="306" t="str">
        <f>IF(ISERROR(VLOOKUP(A5,マスター!$H$4:$J$27,3,0)),"",VLOOKUP(A5,マスター!$H$4:$J$27,3,0))</f>
        <v/>
      </c>
      <c r="M5" s="307" t="str">
        <f t="shared" ref="M5:M24" si="0">IF(ISERROR(EDATE(C5,12*L5)),"",EDATE(C5,12*L5))</f>
        <v/>
      </c>
      <c r="N5" s="308" t="str">
        <f>IF(ISERROR(VLOOKUP(K5,マスター!$A$3:$C$39,3,0)),"",VLOOKUP(K5,マスター!$A$3:$C$39,3,0))</f>
        <v/>
      </c>
      <c r="O5" s="308" t="str">
        <f>IF(ISERROR(VLOOKUP(L5,マスター!$A$3:$C$39,3,0)),"",VLOOKUP(L5,マスター!$A$3:$C$39,3,0))</f>
        <v/>
      </c>
      <c r="P5" s="309" t="str">
        <f t="shared" ref="P5:P24" si="1">IF(C5=0,"",IF($B$3&lt;AF5,DATEDIF($B$3,AF5,"M")+1,IF(C5&gt;$B$3,DATEDIF(C5,$G$3,"M")+1,12)))</f>
        <v/>
      </c>
      <c r="Q5" s="309" t="str">
        <f t="shared" ref="Q5:Q24" si="2">IF(C5=0,"",DATEDIF(C5,D5,"M")+1)</f>
        <v/>
      </c>
      <c r="R5" s="310" t="str">
        <f t="shared" ref="R5:R24" si="3">IF(IF(ISERROR(ROUNDUP(E5*N5*P5/12,0)),"",ROUNDUP(E5*N5*P5/12,0))&gt;G5,G5-1,IF(ISERROR(ROUNDUP(E5*N5*P5/12,0)),"",ROUNDUP(E5*N5*P5/12,0)))</f>
        <v/>
      </c>
      <c r="S5" s="310" t="str">
        <f>IF(G5=1,0,IF(IF(G5=1,0,G5=I5/5),IF(I5/5-1&lt;0,"",I5/5-1),IF(I5=0,"",I5/5)))</f>
        <v/>
      </c>
      <c r="T5" s="72">
        <f>IF(IF(ISERROR(ROUNDUP($E5*$O5*Q5/12,0)),"",ROUNDUP($E5*$O5*Q5/12,0))&gt;H5,H5-1,IF(ISERROR(ROUNDUP($E5*$O5*Q5/12,0)),"",ROUNDUP($E5*$O5*Q5/12,0)))</f>
        <v>-1</v>
      </c>
      <c r="U5" s="72" t="str">
        <f>IF(IF(ISERROR(ROUNDUP($E5*$O5,0)),"",ROUNDUP($E5*$O5,0))&gt;J5,J5-1,IF(ISERROR(ROUNDUP($E5*$O5,0)),"",ROUNDUP($E5*$O5,0)))</f>
        <v/>
      </c>
      <c r="V5" s="11"/>
      <c r="W5" s="310" t="str">
        <f>IF(F5=1,IF(ISERROR(S5+V5),"",S5+V5),IF(ISERROR(R5+V5),"",R5+V5))</f>
        <v/>
      </c>
      <c r="X5" s="72" t="e">
        <f>U5+V5</f>
        <v>#VALUE!</v>
      </c>
      <c r="Y5" s="73"/>
      <c r="Z5" s="310" t="str">
        <f t="shared" ref="Z5:Z14" si="4">IF(ISERROR(W5*Y5%),"　",W5*Y5%)</f>
        <v>　</v>
      </c>
      <c r="AA5" s="310" t="e">
        <f>X5*Y5%</f>
        <v>#VALUE!</v>
      </c>
      <c r="AB5" s="311" t="e">
        <f>(H5-T5)/U5+1</f>
        <v>#VALUE!</v>
      </c>
      <c r="AC5" s="310" t="e">
        <f>T5+U5*(L5-1)</f>
        <v>#VALUE!</v>
      </c>
      <c r="AD5" s="310" t="str">
        <f t="shared" ref="AD5:AD24" si="5">IF(ISERROR(G5-Z5),"　",G5-Z5)</f>
        <v>　</v>
      </c>
      <c r="AE5" s="72"/>
      <c r="AF5" s="75"/>
      <c r="AG5" s="18"/>
    </row>
    <row r="6" spans="1:33">
      <c r="A6" s="18"/>
      <c r="B6" s="18"/>
      <c r="C6" s="74"/>
      <c r="D6" s="74"/>
      <c r="E6" s="11"/>
      <c r="F6" s="11"/>
      <c r="G6" s="11"/>
      <c r="H6" s="11">
        <f>E6*90%*95%</f>
        <v>0</v>
      </c>
      <c r="I6" s="11">
        <f t="shared" ref="I6:I24" si="6">E6*5%</f>
        <v>0</v>
      </c>
      <c r="J6" s="71" t="s">
        <v>115</v>
      </c>
      <c r="K6" s="306" t="str">
        <f>IF(ISERROR(VLOOKUP(A6,マスター!$H$4:$J$27,2,0)),"",VLOOKUP(A6,マスター!$H$4:$J$27,2,0))</f>
        <v/>
      </c>
      <c r="L6" s="306" t="str">
        <f>IF(ISERROR(VLOOKUP(A6,マスター!$H$4:$J$27,3,0)),"",VLOOKUP(A6,マスター!$H$4:$J$27,3,0))</f>
        <v/>
      </c>
      <c r="M6" s="307" t="str">
        <f t="shared" si="0"/>
        <v/>
      </c>
      <c r="N6" s="308" t="str">
        <f>IF(ISERROR(VLOOKUP(K6,マスター!$A$3:$C$39,3,0)),"",VLOOKUP(K6,マスター!$A$3:$C$39,3,0))</f>
        <v/>
      </c>
      <c r="O6" s="308" t="str">
        <f>IF(ISERROR(VLOOKUP(L6,マスター!$A$3:$C$39,3,0)),"",VLOOKUP(L6,マスター!$A$3:$C$39,3,0))</f>
        <v/>
      </c>
      <c r="P6" s="309" t="str">
        <f t="shared" si="1"/>
        <v/>
      </c>
      <c r="Q6" s="309" t="str">
        <f t="shared" si="2"/>
        <v/>
      </c>
      <c r="R6" s="310" t="str">
        <f t="shared" si="3"/>
        <v/>
      </c>
      <c r="S6" s="310" t="str">
        <f t="shared" ref="S6:S24" si="7">IF(G6=1,0,IF(IF(G6=1,0,G6=I6/5),IF(I6/5-1&lt;0,"",I6/5-1),IF(I6=0,"",I6/5)))</f>
        <v/>
      </c>
      <c r="T6" s="72">
        <f>IF(IF(ISERROR(ROUNDUP($E6*$O6*Q6/12,0)),"",ROUNDUP($E6*$O6*Q6/12,0))&gt;H6,H6-1,IF(ISERROR(ROUNDUP($E6*$O6*Q6/12,0)),"",ROUNDUP($E6*$O6*Q6/12,0)))</f>
        <v>-1</v>
      </c>
      <c r="U6" s="72" t="str">
        <f>IF(IF(ISERROR(ROUNDUP($E6*$O6,0)),"",ROUNDUP($E6*$O6,0))&gt;J6,J6-1,IF(ISERROR(ROUNDUP($E6*$O6,0)),"",ROUNDUP($E6*$O6,0)))</f>
        <v/>
      </c>
      <c r="V6" s="11"/>
      <c r="W6" s="310" t="str">
        <f t="shared" ref="W6:W24" si="8">IF(F6=1,IF(ISERROR(S6+V6),"",S6+V6),IF(ISERROR(R6+V6),"",R6+V6))</f>
        <v/>
      </c>
      <c r="X6" s="72" t="e">
        <f>U6+V6</f>
        <v>#VALUE!</v>
      </c>
      <c r="Y6" s="73"/>
      <c r="Z6" s="310" t="str">
        <f t="shared" ref="Z6" si="9">IF(ISERROR(W6*Y6%),"　",W6*Y6%)</f>
        <v>　</v>
      </c>
      <c r="AA6" s="310" t="e">
        <f>X6*Y6%</f>
        <v>#VALUE!</v>
      </c>
      <c r="AB6" s="311" t="e">
        <f>(H6-T6)/U6+1</f>
        <v>#VALUE!</v>
      </c>
      <c r="AC6" s="310" t="e">
        <f>T6+U6*(L6-1)</f>
        <v>#VALUE!</v>
      </c>
      <c r="AD6" s="310" t="str">
        <f t="shared" si="5"/>
        <v>　</v>
      </c>
      <c r="AE6" s="72"/>
      <c r="AF6" s="75"/>
      <c r="AG6" s="18"/>
    </row>
    <row r="7" spans="1:33">
      <c r="A7" s="18"/>
      <c r="B7" s="18"/>
      <c r="C7" s="74"/>
      <c r="D7" s="74" t="str">
        <f t="shared" ref="D7:D24" si="10">IF(C7=0," ",IF(MONTH(C7)&gt;12,DATE(YEAR(C7),12,31),DATE(YEAR(C7),12,31)))</f>
        <v xml:space="preserve"> </v>
      </c>
      <c r="E7" s="11"/>
      <c r="F7" s="11"/>
      <c r="G7" s="11"/>
      <c r="H7" s="11">
        <f t="shared" ref="H7:H24" si="11">E7*95%</f>
        <v>0</v>
      </c>
      <c r="I7" s="11">
        <f t="shared" si="6"/>
        <v>0</v>
      </c>
      <c r="J7" s="71" t="s">
        <v>115</v>
      </c>
      <c r="K7" s="306" t="str">
        <f>IF(ISERROR(VLOOKUP(A7,マスター!$H$4:$J$27,2,0)),"",VLOOKUP(A7,マスター!$H$4:$J$27,2,0))</f>
        <v/>
      </c>
      <c r="L7" s="306" t="str">
        <f>IF(ISERROR(VLOOKUP(A7,マスター!$H$4:$J$27,3,0)),"",VLOOKUP(A7,マスター!$H$4:$J$27,3,0))</f>
        <v/>
      </c>
      <c r="M7" s="307" t="str">
        <f t="shared" si="0"/>
        <v/>
      </c>
      <c r="N7" s="308" t="str">
        <f>IF(ISERROR(VLOOKUP(K7,マスター!$A$3:$C$39,3,0)),"",VLOOKUP(K7,マスター!$A$3:$C$39,3,0))</f>
        <v/>
      </c>
      <c r="O7" s="308"/>
      <c r="P7" s="309" t="str">
        <f t="shared" si="1"/>
        <v/>
      </c>
      <c r="Q7" s="309" t="str">
        <f t="shared" si="2"/>
        <v/>
      </c>
      <c r="R7" s="310" t="str">
        <f t="shared" si="3"/>
        <v/>
      </c>
      <c r="S7" s="310" t="str">
        <f t="shared" si="7"/>
        <v/>
      </c>
      <c r="T7" s="72"/>
      <c r="U7" s="72"/>
      <c r="V7" s="11"/>
      <c r="W7" s="310" t="str">
        <f t="shared" si="8"/>
        <v/>
      </c>
      <c r="X7" s="72"/>
      <c r="Y7" s="73"/>
      <c r="Z7" s="310" t="str">
        <f t="shared" si="4"/>
        <v>　</v>
      </c>
      <c r="AA7" s="310"/>
      <c r="AB7" s="310"/>
      <c r="AC7" s="310"/>
      <c r="AD7" s="310" t="str">
        <f t="shared" si="5"/>
        <v>　</v>
      </c>
      <c r="AE7" s="72"/>
      <c r="AF7" s="75"/>
      <c r="AG7" s="18"/>
    </row>
    <row r="8" spans="1:33">
      <c r="A8" s="18"/>
      <c r="B8" s="18"/>
      <c r="C8" s="74"/>
      <c r="D8" s="74" t="str">
        <f t="shared" si="10"/>
        <v xml:space="preserve"> </v>
      </c>
      <c r="E8" s="11"/>
      <c r="F8" s="11"/>
      <c r="G8" s="11"/>
      <c r="H8" s="11">
        <f t="shared" si="11"/>
        <v>0</v>
      </c>
      <c r="I8" s="11">
        <f t="shared" si="6"/>
        <v>0</v>
      </c>
      <c r="J8" s="71" t="s">
        <v>115</v>
      </c>
      <c r="K8" s="306" t="str">
        <f>IF(ISERROR(VLOOKUP(A8,マスター!$H$4:$J$27,2,0)),"",VLOOKUP(A8,マスター!$H$4:$J$27,2,0))</f>
        <v/>
      </c>
      <c r="L8" s="306" t="str">
        <f>IF(ISERROR(VLOOKUP(A8,マスター!$H$4:$J$27,3,0)),"",VLOOKUP(A8,マスター!$H$4:$J$27,3,0))</f>
        <v/>
      </c>
      <c r="M8" s="307" t="str">
        <f t="shared" si="0"/>
        <v/>
      </c>
      <c r="N8" s="308" t="str">
        <f>IF(ISERROR(VLOOKUP(K8,マスター!$A$3:$C$39,3,0)),"",VLOOKUP(K8,マスター!$A$3:$C$39,3,0))</f>
        <v/>
      </c>
      <c r="O8" s="308"/>
      <c r="P8" s="309" t="str">
        <f t="shared" si="1"/>
        <v/>
      </c>
      <c r="Q8" s="309" t="str">
        <f t="shared" si="2"/>
        <v/>
      </c>
      <c r="R8" s="310" t="str">
        <f t="shared" si="3"/>
        <v/>
      </c>
      <c r="S8" s="310" t="str">
        <f t="shared" si="7"/>
        <v/>
      </c>
      <c r="T8" s="72"/>
      <c r="U8" s="72"/>
      <c r="V8" s="11"/>
      <c r="W8" s="310" t="str">
        <f t="shared" si="8"/>
        <v/>
      </c>
      <c r="X8" s="72"/>
      <c r="Y8" s="73"/>
      <c r="Z8" s="310" t="str">
        <f t="shared" si="4"/>
        <v>　</v>
      </c>
      <c r="AA8" s="310"/>
      <c r="AB8" s="310"/>
      <c r="AC8" s="310"/>
      <c r="AD8" s="310" t="str">
        <f t="shared" si="5"/>
        <v>　</v>
      </c>
      <c r="AE8" s="72"/>
      <c r="AF8" s="75"/>
      <c r="AG8" s="18"/>
    </row>
    <row r="9" spans="1:33">
      <c r="A9" s="18"/>
      <c r="B9" s="18"/>
      <c r="C9" s="74"/>
      <c r="D9" s="74" t="str">
        <f t="shared" si="10"/>
        <v xml:space="preserve"> </v>
      </c>
      <c r="E9" s="11"/>
      <c r="F9" s="11"/>
      <c r="G9" s="11"/>
      <c r="H9" s="11">
        <f t="shared" si="11"/>
        <v>0</v>
      </c>
      <c r="I9" s="11">
        <f t="shared" si="6"/>
        <v>0</v>
      </c>
      <c r="J9" s="71" t="s">
        <v>115</v>
      </c>
      <c r="K9" s="306" t="str">
        <f>IF(ISERROR(VLOOKUP(A9,マスター!$H$4:$J$27,2,0)),"",VLOOKUP(A9,マスター!$H$4:$J$27,2,0))</f>
        <v/>
      </c>
      <c r="L9" s="306" t="str">
        <f>IF(ISERROR(VLOOKUP(A9,マスター!$H$4:$J$27,3,0)),"",VLOOKUP(A9,マスター!$H$4:$J$27,3,0))</f>
        <v/>
      </c>
      <c r="M9" s="307" t="str">
        <f t="shared" si="0"/>
        <v/>
      </c>
      <c r="N9" s="308" t="str">
        <f>IF(ISERROR(VLOOKUP(K9,マスター!$A$3:$C$39,3,0)),"",VLOOKUP(K9,マスター!$A$3:$C$39,3,0))</f>
        <v/>
      </c>
      <c r="O9" s="308"/>
      <c r="P9" s="309" t="str">
        <f t="shared" si="1"/>
        <v/>
      </c>
      <c r="Q9" s="309" t="str">
        <f t="shared" si="2"/>
        <v/>
      </c>
      <c r="R9" s="310" t="str">
        <f t="shared" si="3"/>
        <v/>
      </c>
      <c r="S9" s="310" t="str">
        <f t="shared" si="7"/>
        <v/>
      </c>
      <c r="T9" s="72"/>
      <c r="U9" s="72"/>
      <c r="V9" s="11"/>
      <c r="W9" s="310" t="str">
        <f t="shared" si="8"/>
        <v/>
      </c>
      <c r="X9" s="72"/>
      <c r="Y9" s="73"/>
      <c r="Z9" s="310" t="str">
        <f t="shared" si="4"/>
        <v>　</v>
      </c>
      <c r="AA9" s="310"/>
      <c r="AB9" s="310"/>
      <c r="AC9" s="310"/>
      <c r="AD9" s="310" t="str">
        <f t="shared" si="5"/>
        <v>　</v>
      </c>
      <c r="AE9" s="72"/>
      <c r="AF9" s="75"/>
      <c r="AG9" s="18"/>
    </row>
    <row r="10" spans="1:33">
      <c r="A10" s="18"/>
      <c r="B10" s="18"/>
      <c r="C10" s="74"/>
      <c r="D10" s="74" t="str">
        <f t="shared" si="10"/>
        <v xml:space="preserve"> </v>
      </c>
      <c r="E10" s="11"/>
      <c r="F10" s="11"/>
      <c r="G10" s="11"/>
      <c r="H10" s="11">
        <f t="shared" si="11"/>
        <v>0</v>
      </c>
      <c r="I10" s="11">
        <f t="shared" si="6"/>
        <v>0</v>
      </c>
      <c r="J10" s="71" t="s">
        <v>115</v>
      </c>
      <c r="K10" s="306" t="str">
        <f>IF(ISERROR(VLOOKUP(A10,マスター!$H$4:$J$27,2,0)),"",VLOOKUP(A10,マスター!$H$4:$J$27,2,0))</f>
        <v/>
      </c>
      <c r="L10" s="306" t="str">
        <f>IF(ISERROR(VLOOKUP(A10,マスター!$H$4:$J$27,3,0)),"",VLOOKUP(A10,マスター!$H$4:$J$27,3,0))</f>
        <v/>
      </c>
      <c r="M10" s="307" t="str">
        <f t="shared" si="0"/>
        <v/>
      </c>
      <c r="N10" s="308" t="str">
        <f>IF(ISERROR(VLOOKUP(K10,マスター!$A$3:$C$39,3,0)),"",VLOOKUP(K10,マスター!$A$3:$C$39,3,0))</f>
        <v/>
      </c>
      <c r="O10" s="308"/>
      <c r="P10" s="309" t="str">
        <f t="shared" si="1"/>
        <v/>
      </c>
      <c r="Q10" s="309" t="str">
        <f t="shared" si="2"/>
        <v/>
      </c>
      <c r="R10" s="310" t="str">
        <f t="shared" si="3"/>
        <v/>
      </c>
      <c r="S10" s="310" t="str">
        <f t="shared" si="7"/>
        <v/>
      </c>
      <c r="T10" s="72"/>
      <c r="U10" s="72"/>
      <c r="V10" s="11"/>
      <c r="W10" s="310" t="str">
        <f t="shared" si="8"/>
        <v/>
      </c>
      <c r="X10" s="72"/>
      <c r="Y10" s="73"/>
      <c r="Z10" s="310" t="str">
        <f t="shared" si="4"/>
        <v>　</v>
      </c>
      <c r="AA10" s="310"/>
      <c r="AB10" s="310"/>
      <c r="AC10" s="310"/>
      <c r="AD10" s="310" t="str">
        <f t="shared" si="5"/>
        <v>　</v>
      </c>
      <c r="AE10" s="72"/>
      <c r="AF10" s="75"/>
      <c r="AG10" s="18"/>
    </row>
    <row r="11" spans="1:33">
      <c r="A11" s="18"/>
      <c r="B11" s="18"/>
      <c r="C11" s="74"/>
      <c r="D11" s="74" t="str">
        <f t="shared" si="10"/>
        <v xml:space="preserve"> </v>
      </c>
      <c r="E11" s="11"/>
      <c r="F11" s="11"/>
      <c r="G11" s="11"/>
      <c r="H11" s="11">
        <f t="shared" si="11"/>
        <v>0</v>
      </c>
      <c r="I11" s="11">
        <f t="shared" si="6"/>
        <v>0</v>
      </c>
      <c r="J11" s="71" t="s">
        <v>115</v>
      </c>
      <c r="K11" s="306" t="str">
        <f>IF(ISERROR(VLOOKUP(A11,マスター!$H$4:$J$27,2,0)),"",VLOOKUP(A11,マスター!$H$4:$J$27,2,0))</f>
        <v/>
      </c>
      <c r="L11" s="306" t="str">
        <f>IF(ISERROR(VLOOKUP(A11,マスター!$H$4:$J$27,3,0)),"",VLOOKUP(A11,マスター!$H$4:$J$27,3,0))</f>
        <v/>
      </c>
      <c r="M11" s="307" t="str">
        <f t="shared" si="0"/>
        <v/>
      </c>
      <c r="N11" s="308" t="str">
        <f>IF(ISERROR(VLOOKUP(K11,マスター!$A$3:$C$39,3,0)),"",VLOOKUP(K11,マスター!$A$3:$C$39,3,0))</f>
        <v/>
      </c>
      <c r="O11" s="308"/>
      <c r="P11" s="309" t="str">
        <f t="shared" si="1"/>
        <v/>
      </c>
      <c r="Q11" s="309" t="str">
        <f t="shared" si="2"/>
        <v/>
      </c>
      <c r="R11" s="310" t="str">
        <f t="shared" si="3"/>
        <v/>
      </c>
      <c r="S11" s="310" t="str">
        <f t="shared" si="7"/>
        <v/>
      </c>
      <c r="T11" s="72"/>
      <c r="U11" s="72"/>
      <c r="V11" s="11"/>
      <c r="W11" s="310" t="str">
        <f t="shared" si="8"/>
        <v/>
      </c>
      <c r="X11" s="72"/>
      <c r="Y11" s="73"/>
      <c r="Z11" s="310" t="str">
        <f t="shared" si="4"/>
        <v>　</v>
      </c>
      <c r="AA11" s="310"/>
      <c r="AB11" s="310"/>
      <c r="AC11" s="310"/>
      <c r="AD11" s="310" t="str">
        <f t="shared" si="5"/>
        <v>　</v>
      </c>
      <c r="AE11" s="72"/>
      <c r="AF11" s="75"/>
      <c r="AG11" s="18"/>
    </row>
    <row r="12" spans="1:33">
      <c r="A12" s="18"/>
      <c r="B12" s="18"/>
      <c r="C12" s="74"/>
      <c r="D12" s="74" t="str">
        <f t="shared" si="10"/>
        <v xml:space="preserve"> </v>
      </c>
      <c r="E12" s="11"/>
      <c r="F12" s="11"/>
      <c r="G12" s="11"/>
      <c r="H12" s="11">
        <f t="shared" si="11"/>
        <v>0</v>
      </c>
      <c r="I12" s="11">
        <f t="shared" si="6"/>
        <v>0</v>
      </c>
      <c r="J12" s="71" t="s">
        <v>115</v>
      </c>
      <c r="K12" s="306" t="str">
        <f>IF(ISERROR(VLOOKUP(A12,マスター!$H$4:$J$27,2,0)),"",VLOOKUP(A12,マスター!$H$4:$J$27,2,0))</f>
        <v/>
      </c>
      <c r="L12" s="306" t="str">
        <f>IF(ISERROR(VLOOKUP(A12,マスター!$H$4:$J$27,3,0)),"",VLOOKUP(A12,マスター!$H$4:$J$27,3,0))</f>
        <v/>
      </c>
      <c r="M12" s="307" t="str">
        <f t="shared" si="0"/>
        <v/>
      </c>
      <c r="N12" s="308" t="str">
        <f>IF(ISERROR(VLOOKUP(K12,マスター!$A$3:$C$39,3,0)),"",VLOOKUP(K12,マスター!$A$3:$C$39,3,0))</f>
        <v/>
      </c>
      <c r="O12" s="308"/>
      <c r="P12" s="309" t="str">
        <f t="shared" si="1"/>
        <v/>
      </c>
      <c r="Q12" s="309" t="str">
        <f t="shared" si="2"/>
        <v/>
      </c>
      <c r="R12" s="310" t="str">
        <f t="shared" si="3"/>
        <v/>
      </c>
      <c r="S12" s="310" t="str">
        <f t="shared" si="7"/>
        <v/>
      </c>
      <c r="T12" s="72"/>
      <c r="U12" s="72"/>
      <c r="V12" s="11"/>
      <c r="W12" s="310" t="str">
        <f t="shared" si="8"/>
        <v/>
      </c>
      <c r="X12" s="72"/>
      <c r="Y12" s="73"/>
      <c r="Z12" s="310" t="str">
        <f t="shared" si="4"/>
        <v>　</v>
      </c>
      <c r="AA12" s="310"/>
      <c r="AB12" s="310"/>
      <c r="AC12" s="310"/>
      <c r="AD12" s="310" t="str">
        <f t="shared" si="5"/>
        <v>　</v>
      </c>
      <c r="AE12" s="72"/>
      <c r="AF12" s="75"/>
      <c r="AG12" s="18"/>
    </row>
    <row r="13" spans="1:33">
      <c r="A13" s="18"/>
      <c r="B13" s="18"/>
      <c r="C13" s="74"/>
      <c r="D13" s="74" t="str">
        <f t="shared" si="10"/>
        <v xml:space="preserve"> </v>
      </c>
      <c r="E13" s="11"/>
      <c r="F13" s="11"/>
      <c r="G13" s="11"/>
      <c r="H13" s="11">
        <f t="shared" si="11"/>
        <v>0</v>
      </c>
      <c r="I13" s="11">
        <f t="shared" si="6"/>
        <v>0</v>
      </c>
      <c r="J13" s="71" t="s">
        <v>115</v>
      </c>
      <c r="K13" s="306" t="str">
        <f>IF(ISERROR(VLOOKUP(A13,マスター!$H$4:$J$27,2,0)),"",VLOOKUP(A13,マスター!$H$4:$J$27,2,0))</f>
        <v/>
      </c>
      <c r="L13" s="306" t="str">
        <f>IF(ISERROR(VLOOKUP(A13,マスター!$H$4:$J$27,3,0)),"",VLOOKUP(A13,マスター!$H$4:$J$27,3,0))</f>
        <v/>
      </c>
      <c r="M13" s="307" t="str">
        <f t="shared" si="0"/>
        <v/>
      </c>
      <c r="N13" s="308" t="str">
        <f>IF(ISERROR(VLOOKUP(K13,マスター!$A$3:$C$39,3,0)),"",VLOOKUP(K13,マスター!$A$3:$C$39,3,0))</f>
        <v/>
      </c>
      <c r="O13" s="308"/>
      <c r="P13" s="309" t="str">
        <f t="shared" si="1"/>
        <v/>
      </c>
      <c r="Q13" s="309" t="str">
        <f t="shared" si="2"/>
        <v/>
      </c>
      <c r="R13" s="310" t="str">
        <f t="shared" si="3"/>
        <v/>
      </c>
      <c r="S13" s="310" t="str">
        <f t="shared" si="7"/>
        <v/>
      </c>
      <c r="T13" s="72"/>
      <c r="U13" s="72"/>
      <c r="V13" s="11"/>
      <c r="W13" s="310" t="str">
        <f t="shared" si="8"/>
        <v/>
      </c>
      <c r="X13" s="72"/>
      <c r="Y13" s="73"/>
      <c r="Z13" s="310" t="str">
        <f t="shared" si="4"/>
        <v>　</v>
      </c>
      <c r="AA13" s="310"/>
      <c r="AB13" s="310"/>
      <c r="AC13" s="310"/>
      <c r="AD13" s="310" t="str">
        <f t="shared" si="5"/>
        <v>　</v>
      </c>
      <c r="AE13" s="72"/>
      <c r="AF13" s="75"/>
      <c r="AG13" s="18"/>
    </row>
    <row r="14" spans="1:33">
      <c r="A14" s="18"/>
      <c r="B14" s="18"/>
      <c r="C14" s="74"/>
      <c r="D14" s="74" t="str">
        <f t="shared" si="10"/>
        <v xml:space="preserve"> </v>
      </c>
      <c r="E14" s="11"/>
      <c r="F14" s="11"/>
      <c r="G14" s="11"/>
      <c r="H14" s="11">
        <f t="shared" si="11"/>
        <v>0</v>
      </c>
      <c r="I14" s="11">
        <f t="shared" si="6"/>
        <v>0</v>
      </c>
      <c r="J14" s="71" t="s">
        <v>115</v>
      </c>
      <c r="K14" s="306" t="str">
        <f>IF(ISERROR(VLOOKUP(A14,マスター!$H$4:$J$27,2,0)),"",VLOOKUP(A14,マスター!$H$4:$J$27,2,0))</f>
        <v/>
      </c>
      <c r="L14" s="306" t="str">
        <f>IF(ISERROR(VLOOKUP(A14,マスター!$H$4:$J$27,3,0)),"",VLOOKUP(A14,マスター!$H$4:$J$27,3,0))</f>
        <v/>
      </c>
      <c r="M14" s="307" t="str">
        <f t="shared" si="0"/>
        <v/>
      </c>
      <c r="N14" s="308" t="str">
        <f>IF(ISERROR(VLOOKUP(K14,マスター!$A$3:$C$39,3,0)),"",VLOOKUP(K14,マスター!$A$3:$C$39,3,0))</f>
        <v/>
      </c>
      <c r="O14" s="308"/>
      <c r="P14" s="309" t="str">
        <f t="shared" si="1"/>
        <v/>
      </c>
      <c r="Q14" s="309" t="str">
        <f t="shared" si="2"/>
        <v/>
      </c>
      <c r="R14" s="310" t="str">
        <f t="shared" si="3"/>
        <v/>
      </c>
      <c r="S14" s="310" t="str">
        <f t="shared" si="7"/>
        <v/>
      </c>
      <c r="T14" s="72"/>
      <c r="U14" s="72"/>
      <c r="V14" s="11"/>
      <c r="W14" s="310" t="str">
        <f t="shared" si="8"/>
        <v/>
      </c>
      <c r="X14" s="72"/>
      <c r="Y14" s="73"/>
      <c r="Z14" s="310" t="str">
        <f t="shared" si="4"/>
        <v>　</v>
      </c>
      <c r="AA14" s="310"/>
      <c r="AB14" s="310"/>
      <c r="AC14" s="310"/>
      <c r="AD14" s="310" t="str">
        <f t="shared" si="5"/>
        <v>　</v>
      </c>
      <c r="AE14" s="72"/>
      <c r="AF14" s="75"/>
      <c r="AG14" s="18"/>
    </row>
    <row r="15" spans="1:33">
      <c r="A15" s="18"/>
      <c r="B15" s="18"/>
      <c r="C15" s="74"/>
      <c r="D15" s="74" t="str">
        <f t="shared" si="10"/>
        <v xml:space="preserve"> </v>
      </c>
      <c r="E15" s="11"/>
      <c r="F15" s="11"/>
      <c r="G15" s="11"/>
      <c r="H15" s="11">
        <f t="shared" si="11"/>
        <v>0</v>
      </c>
      <c r="I15" s="11">
        <f t="shared" si="6"/>
        <v>0</v>
      </c>
      <c r="J15" s="71" t="s">
        <v>115</v>
      </c>
      <c r="K15" s="306" t="str">
        <f>IF(ISERROR(VLOOKUP(A15,マスター!$H$4:$J$27,2,0)),"",VLOOKUP(A15,マスター!$H$4:$J$27,2,0))</f>
        <v/>
      </c>
      <c r="L15" s="306" t="str">
        <f>IF(ISERROR(VLOOKUP(A15,マスター!$H$4:$J$27,3,0)),"",VLOOKUP(A15,マスター!$H$4:$J$27,3,0))</f>
        <v/>
      </c>
      <c r="M15" s="307" t="str">
        <f t="shared" si="0"/>
        <v/>
      </c>
      <c r="N15" s="308" t="str">
        <f>IF(ISERROR(VLOOKUP(K15,マスター!$A$3:$C$39,3,0)),"",VLOOKUP(K15,マスター!$A$3:$C$39,3,0))</f>
        <v/>
      </c>
      <c r="O15" s="308"/>
      <c r="P15" s="309" t="str">
        <f t="shared" si="1"/>
        <v/>
      </c>
      <c r="Q15" s="309" t="str">
        <f t="shared" si="2"/>
        <v/>
      </c>
      <c r="R15" s="310" t="str">
        <f t="shared" si="3"/>
        <v/>
      </c>
      <c r="S15" s="310" t="str">
        <f t="shared" si="7"/>
        <v/>
      </c>
      <c r="T15" s="72"/>
      <c r="U15" s="72"/>
      <c r="V15" s="11"/>
      <c r="W15" s="310" t="str">
        <f t="shared" si="8"/>
        <v/>
      </c>
      <c r="X15" s="72"/>
      <c r="Y15" s="73"/>
      <c r="Z15" s="310" t="str">
        <f t="shared" ref="Z15:Z24" si="12">IF(ISERROR(W15*Y15%),"　",W15*Y15%)</f>
        <v>　</v>
      </c>
      <c r="AA15" s="310"/>
      <c r="AB15" s="310"/>
      <c r="AC15" s="310"/>
      <c r="AD15" s="310" t="str">
        <f t="shared" si="5"/>
        <v>　</v>
      </c>
      <c r="AE15" s="72"/>
      <c r="AF15" s="75"/>
      <c r="AG15" s="18"/>
    </row>
    <row r="16" spans="1:33">
      <c r="A16" s="18"/>
      <c r="B16" s="18"/>
      <c r="C16" s="74"/>
      <c r="D16" s="74" t="str">
        <f t="shared" si="10"/>
        <v xml:space="preserve"> </v>
      </c>
      <c r="E16" s="11"/>
      <c r="F16" s="11"/>
      <c r="G16" s="11"/>
      <c r="H16" s="11">
        <f t="shared" si="11"/>
        <v>0</v>
      </c>
      <c r="I16" s="11">
        <f t="shared" si="6"/>
        <v>0</v>
      </c>
      <c r="J16" s="71" t="s">
        <v>115</v>
      </c>
      <c r="K16" s="306" t="str">
        <f>IF(ISERROR(VLOOKUP(A16,マスター!$H$4:$J$27,2,0)),"",VLOOKUP(A16,マスター!$H$4:$J$27,2,0))</f>
        <v/>
      </c>
      <c r="L16" s="306" t="str">
        <f>IF(ISERROR(VLOOKUP(A16,マスター!$H$4:$J$27,3,0)),"",VLOOKUP(A16,マスター!$H$4:$J$27,3,0))</f>
        <v/>
      </c>
      <c r="M16" s="307" t="str">
        <f t="shared" si="0"/>
        <v/>
      </c>
      <c r="N16" s="308" t="str">
        <f>IF(ISERROR(VLOOKUP(K16,マスター!$A$3:$C$39,3,0)),"",VLOOKUP(K16,マスター!$A$3:$C$39,3,0))</f>
        <v/>
      </c>
      <c r="O16" s="308"/>
      <c r="P16" s="309" t="str">
        <f t="shared" si="1"/>
        <v/>
      </c>
      <c r="Q16" s="309" t="str">
        <f t="shared" si="2"/>
        <v/>
      </c>
      <c r="R16" s="310" t="str">
        <f t="shared" si="3"/>
        <v/>
      </c>
      <c r="S16" s="310" t="str">
        <f t="shared" si="7"/>
        <v/>
      </c>
      <c r="T16" s="72"/>
      <c r="U16" s="72"/>
      <c r="V16" s="11"/>
      <c r="W16" s="310" t="str">
        <f t="shared" si="8"/>
        <v/>
      </c>
      <c r="X16" s="72"/>
      <c r="Y16" s="73"/>
      <c r="Z16" s="310" t="str">
        <f t="shared" si="12"/>
        <v>　</v>
      </c>
      <c r="AA16" s="310"/>
      <c r="AB16" s="310"/>
      <c r="AC16" s="310"/>
      <c r="AD16" s="310" t="str">
        <f t="shared" si="5"/>
        <v>　</v>
      </c>
      <c r="AE16" s="72"/>
      <c r="AF16" s="75"/>
      <c r="AG16" s="18"/>
    </row>
    <row r="17" spans="1:33">
      <c r="A17" s="18"/>
      <c r="B17" s="18"/>
      <c r="C17" s="74"/>
      <c r="D17" s="74" t="str">
        <f t="shared" si="10"/>
        <v xml:space="preserve"> </v>
      </c>
      <c r="E17" s="11"/>
      <c r="F17" s="11"/>
      <c r="G17" s="11"/>
      <c r="H17" s="11">
        <f t="shared" si="11"/>
        <v>0</v>
      </c>
      <c r="I17" s="11">
        <f t="shared" si="6"/>
        <v>0</v>
      </c>
      <c r="J17" s="71" t="s">
        <v>115</v>
      </c>
      <c r="K17" s="306" t="str">
        <f>IF(ISERROR(VLOOKUP(A17,マスター!$H$4:$J$27,2,0)),"",VLOOKUP(A17,マスター!$H$4:$J$27,2,0))</f>
        <v/>
      </c>
      <c r="L17" s="306" t="str">
        <f>IF(ISERROR(VLOOKUP(A17,マスター!$H$4:$J$27,3,0)),"",VLOOKUP(A17,マスター!$H$4:$J$27,3,0))</f>
        <v/>
      </c>
      <c r="M17" s="307" t="str">
        <f t="shared" si="0"/>
        <v/>
      </c>
      <c r="N17" s="308" t="str">
        <f>IF(ISERROR(VLOOKUP(K17,マスター!$A$3:$C$39,3,0)),"",VLOOKUP(K17,マスター!$A$3:$C$39,3,0))</f>
        <v/>
      </c>
      <c r="O17" s="308"/>
      <c r="P17" s="309" t="str">
        <f t="shared" si="1"/>
        <v/>
      </c>
      <c r="Q17" s="309" t="str">
        <f t="shared" si="2"/>
        <v/>
      </c>
      <c r="R17" s="310" t="str">
        <f t="shared" si="3"/>
        <v/>
      </c>
      <c r="S17" s="310" t="str">
        <f t="shared" si="7"/>
        <v/>
      </c>
      <c r="T17" s="72"/>
      <c r="U17" s="72"/>
      <c r="V17" s="11"/>
      <c r="W17" s="310" t="str">
        <f t="shared" si="8"/>
        <v/>
      </c>
      <c r="X17" s="72"/>
      <c r="Y17" s="73"/>
      <c r="Z17" s="310" t="str">
        <f t="shared" si="12"/>
        <v>　</v>
      </c>
      <c r="AA17" s="310"/>
      <c r="AB17" s="310"/>
      <c r="AC17" s="310"/>
      <c r="AD17" s="310" t="str">
        <f t="shared" si="5"/>
        <v>　</v>
      </c>
      <c r="AE17" s="72"/>
      <c r="AF17" s="75"/>
      <c r="AG17" s="18"/>
    </row>
    <row r="18" spans="1:33">
      <c r="A18" s="18"/>
      <c r="B18" s="18"/>
      <c r="C18" s="74"/>
      <c r="D18" s="74" t="str">
        <f t="shared" si="10"/>
        <v xml:space="preserve"> </v>
      </c>
      <c r="E18" s="11"/>
      <c r="F18" s="11"/>
      <c r="G18" s="11"/>
      <c r="H18" s="11">
        <f t="shared" si="11"/>
        <v>0</v>
      </c>
      <c r="I18" s="11">
        <f t="shared" si="6"/>
        <v>0</v>
      </c>
      <c r="J18" s="71" t="s">
        <v>115</v>
      </c>
      <c r="K18" s="306" t="str">
        <f>IF(ISERROR(VLOOKUP(A18,マスター!$H$4:$J$27,2,0)),"",VLOOKUP(A18,マスター!$H$4:$J$27,2,0))</f>
        <v/>
      </c>
      <c r="L18" s="306" t="str">
        <f>IF(ISERROR(VLOOKUP(A18,マスター!$H$4:$J$27,3,0)),"",VLOOKUP(A18,マスター!$H$4:$J$27,3,0))</f>
        <v/>
      </c>
      <c r="M18" s="307" t="str">
        <f t="shared" si="0"/>
        <v/>
      </c>
      <c r="N18" s="308" t="str">
        <f>IF(ISERROR(VLOOKUP(K18,マスター!$A$3:$C$39,3,0)),"",VLOOKUP(K18,マスター!$A$3:$C$39,3,0))</f>
        <v/>
      </c>
      <c r="O18" s="308"/>
      <c r="P18" s="309" t="str">
        <f t="shared" si="1"/>
        <v/>
      </c>
      <c r="Q18" s="309" t="str">
        <f t="shared" si="2"/>
        <v/>
      </c>
      <c r="R18" s="310" t="str">
        <f t="shared" si="3"/>
        <v/>
      </c>
      <c r="S18" s="310" t="str">
        <f t="shared" si="7"/>
        <v/>
      </c>
      <c r="T18" s="72"/>
      <c r="U18" s="72"/>
      <c r="V18" s="11"/>
      <c r="W18" s="310" t="str">
        <f t="shared" si="8"/>
        <v/>
      </c>
      <c r="X18" s="72"/>
      <c r="Y18" s="73"/>
      <c r="Z18" s="310" t="str">
        <f t="shared" si="12"/>
        <v>　</v>
      </c>
      <c r="AA18" s="310"/>
      <c r="AB18" s="310"/>
      <c r="AC18" s="310"/>
      <c r="AD18" s="310" t="str">
        <f t="shared" si="5"/>
        <v>　</v>
      </c>
      <c r="AE18" s="72"/>
      <c r="AF18" s="75"/>
      <c r="AG18" s="18"/>
    </row>
    <row r="19" spans="1:33">
      <c r="A19" s="18"/>
      <c r="B19" s="18"/>
      <c r="C19" s="74"/>
      <c r="D19" s="74" t="str">
        <f t="shared" si="10"/>
        <v xml:space="preserve"> </v>
      </c>
      <c r="E19" s="11"/>
      <c r="F19" s="11"/>
      <c r="G19" s="11"/>
      <c r="H19" s="11">
        <f t="shared" si="11"/>
        <v>0</v>
      </c>
      <c r="I19" s="11">
        <f t="shared" si="6"/>
        <v>0</v>
      </c>
      <c r="J19" s="71" t="s">
        <v>115</v>
      </c>
      <c r="K19" s="306" t="str">
        <f>IF(ISERROR(VLOOKUP(A19,マスター!$H$4:$J$27,2,0)),"",VLOOKUP(A19,マスター!$H$4:$J$27,2,0))</f>
        <v/>
      </c>
      <c r="L19" s="306" t="str">
        <f>IF(ISERROR(VLOOKUP(A19,マスター!$H$4:$J$27,3,0)),"",VLOOKUP(A19,マスター!$H$4:$J$27,3,0))</f>
        <v/>
      </c>
      <c r="M19" s="307" t="str">
        <f t="shared" si="0"/>
        <v/>
      </c>
      <c r="N19" s="308" t="str">
        <f>IF(ISERROR(VLOOKUP(K19,マスター!$A$3:$C$39,3,0)),"",VLOOKUP(K19,マスター!$A$3:$C$39,3,0))</f>
        <v/>
      </c>
      <c r="O19" s="308"/>
      <c r="P19" s="309" t="str">
        <f t="shared" si="1"/>
        <v/>
      </c>
      <c r="Q19" s="309" t="str">
        <f t="shared" si="2"/>
        <v/>
      </c>
      <c r="R19" s="310" t="str">
        <f t="shared" si="3"/>
        <v/>
      </c>
      <c r="S19" s="310" t="str">
        <f t="shared" si="7"/>
        <v/>
      </c>
      <c r="T19" s="72"/>
      <c r="U19" s="72"/>
      <c r="V19" s="11"/>
      <c r="W19" s="310" t="str">
        <f t="shared" si="8"/>
        <v/>
      </c>
      <c r="X19" s="72"/>
      <c r="Y19" s="73"/>
      <c r="Z19" s="310" t="str">
        <f t="shared" si="12"/>
        <v>　</v>
      </c>
      <c r="AA19" s="310"/>
      <c r="AB19" s="310"/>
      <c r="AC19" s="310"/>
      <c r="AD19" s="310" t="str">
        <f t="shared" si="5"/>
        <v>　</v>
      </c>
      <c r="AE19" s="72"/>
      <c r="AF19" s="75"/>
      <c r="AG19" s="18"/>
    </row>
    <row r="20" spans="1:33">
      <c r="A20" s="18"/>
      <c r="B20" s="18"/>
      <c r="C20" s="74"/>
      <c r="D20" s="74" t="str">
        <f t="shared" si="10"/>
        <v xml:space="preserve"> </v>
      </c>
      <c r="E20" s="11"/>
      <c r="F20" s="11"/>
      <c r="G20" s="11"/>
      <c r="H20" s="11">
        <f t="shared" si="11"/>
        <v>0</v>
      </c>
      <c r="I20" s="11">
        <f t="shared" si="6"/>
        <v>0</v>
      </c>
      <c r="J20" s="71" t="s">
        <v>115</v>
      </c>
      <c r="K20" s="306" t="str">
        <f>IF(ISERROR(VLOOKUP(A20,マスター!$H$4:$J$27,2,0)),"",VLOOKUP(A20,マスター!$H$4:$J$27,2,0))</f>
        <v/>
      </c>
      <c r="L20" s="306" t="str">
        <f>IF(ISERROR(VLOOKUP(A20,マスター!$H$4:$J$27,3,0)),"",VLOOKUP(A20,マスター!$H$4:$J$27,3,0))</f>
        <v/>
      </c>
      <c r="M20" s="307" t="str">
        <f t="shared" si="0"/>
        <v/>
      </c>
      <c r="N20" s="308" t="str">
        <f>IF(ISERROR(VLOOKUP(K20,マスター!$A$3:$C$39,3,0)),"",VLOOKUP(K20,マスター!$A$3:$C$39,3,0))</f>
        <v/>
      </c>
      <c r="O20" s="308"/>
      <c r="P20" s="309" t="str">
        <f t="shared" si="1"/>
        <v/>
      </c>
      <c r="Q20" s="309" t="str">
        <f t="shared" si="2"/>
        <v/>
      </c>
      <c r="R20" s="310" t="str">
        <f t="shared" si="3"/>
        <v/>
      </c>
      <c r="S20" s="310" t="str">
        <f t="shared" si="7"/>
        <v/>
      </c>
      <c r="T20" s="72"/>
      <c r="U20" s="72"/>
      <c r="V20" s="11"/>
      <c r="W20" s="310" t="str">
        <f t="shared" si="8"/>
        <v/>
      </c>
      <c r="X20" s="72"/>
      <c r="Y20" s="73"/>
      <c r="Z20" s="310" t="str">
        <f t="shared" si="12"/>
        <v>　</v>
      </c>
      <c r="AA20" s="310"/>
      <c r="AB20" s="310"/>
      <c r="AC20" s="310"/>
      <c r="AD20" s="310" t="str">
        <f t="shared" si="5"/>
        <v>　</v>
      </c>
      <c r="AE20" s="72"/>
      <c r="AF20" s="75"/>
      <c r="AG20" s="18"/>
    </row>
    <row r="21" spans="1:33">
      <c r="A21" s="18"/>
      <c r="B21" s="18"/>
      <c r="C21" s="74"/>
      <c r="D21" s="74" t="str">
        <f t="shared" si="10"/>
        <v xml:space="preserve"> </v>
      </c>
      <c r="E21" s="11"/>
      <c r="F21" s="11"/>
      <c r="G21" s="11"/>
      <c r="H21" s="11">
        <f t="shared" si="11"/>
        <v>0</v>
      </c>
      <c r="I21" s="11">
        <f t="shared" si="6"/>
        <v>0</v>
      </c>
      <c r="J21" s="71" t="s">
        <v>115</v>
      </c>
      <c r="K21" s="306" t="str">
        <f>IF(ISERROR(VLOOKUP(A21,マスター!$H$4:$J$27,2,0)),"",VLOOKUP(A21,マスター!$H$4:$J$27,2,0))</f>
        <v/>
      </c>
      <c r="L21" s="306" t="str">
        <f>IF(ISERROR(VLOOKUP(A21,マスター!$H$4:$J$27,3,0)),"",VLOOKUP(A21,マスター!$H$4:$J$27,3,0))</f>
        <v/>
      </c>
      <c r="M21" s="307" t="str">
        <f t="shared" si="0"/>
        <v/>
      </c>
      <c r="N21" s="308" t="str">
        <f>IF(ISERROR(VLOOKUP(K21,マスター!$A$3:$C$39,3,0)),"",VLOOKUP(K21,マスター!$A$3:$C$39,3,0))</f>
        <v/>
      </c>
      <c r="O21" s="308"/>
      <c r="P21" s="309" t="str">
        <f t="shared" si="1"/>
        <v/>
      </c>
      <c r="Q21" s="309" t="str">
        <f t="shared" si="2"/>
        <v/>
      </c>
      <c r="R21" s="310" t="str">
        <f t="shared" si="3"/>
        <v/>
      </c>
      <c r="S21" s="310" t="str">
        <f t="shared" si="7"/>
        <v/>
      </c>
      <c r="T21" s="72"/>
      <c r="U21" s="72"/>
      <c r="V21" s="11"/>
      <c r="W21" s="310" t="str">
        <f t="shared" si="8"/>
        <v/>
      </c>
      <c r="X21" s="72"/>
      <c r="Y21" s="73"/>
      <c r="Z21" s="310" t="str">
        <f t="shared" si="12"/>
        <v>　</v>
      </c>
      <c r="AA21" s="310"/>
      <c r="AB21" s="310"/>
      <c r="AC21" s="310"/>
      <c r="AD21" s="310" t="str">
        <f t="shared" si="5"/>
        <v>　</v>
      </c>
      <c r="AE21" s="72"/>
      <c r="AF21" s="75"/>
      <c r="AG21" s="18"/>
    </row>
    <row r="22" spans="1:33">
      <c r="A22" s="18"/>
      <c r="B22" s="18"/>
      <c r="C22" s="74"/>
      <c r="D22" s="74" t="str">
        <f t="shared" si="10"/>
        <v xml:space="preserve"> </v>
      </c>
      <c r="E22" s="11"/>
      <c r="F22" s="11"/>
      <c r="G22" s="11"/>
      <c r="H22" s="11">
        <f t="shared" si="11"/>
        <v>0</v>
      </c>
      <c r="I22" s="11">
        <f t="shared" si="6"/>
        <v>0</v>
      </c>
      <c r="J22" s="71" t="s">
        <v>115</v>
      </c>
      <c r="K22" s="306" t="str">
        <f>IF(ISERROR(VLOOKUP(A22,マスター!$H$4:$J$27,2,0)),"",VLOOKUP(A22,マスター!$H$4:$J$27,2,0))</f>
        <v/>
      </c>
      <c r="L22" s="306" t="str">
        <f>IF(ISERROR(VLOOKUP(A22,マスター!$H$4:$J$27,3,0)),"",VLOOKUP(A22,マスター!$H$4:$J$27,3,0))</f>
        <v/>
      </c>
      <c r="M22" s="307" t="str">
        <f t="shared" si="0"/>
        <v/>
      </c>
      <c r="N22" s="308" t="str">
        <f>IF(ISERROR(VLOOKUP(K22,マスター!$A$3:$C$39,3,0)),"",VLOOKUP(K22,マスター!$A$3:$C$39,3,0))</f>
        <v/>
      </c>
      <c r="O22" s="308"/>
      <c r="P22" s="309" t="str">
        <f t="shared" si="1"/>
        <v/>
      </c>
      <c r="Q22" s="309" t="str">
        <f t="shared" si="2"/>
        <v/>
      </c>
      <c r="R22" s="310" t="str">
        <f t="shared" si="3"/>
        <v/>
      </c>
      <c r="S22" s="310" t="str">
        <f t="shared" si="7"/>
        <v/>
      </c>
      <c r="T22" s="72"/>
      <c r="U22" s="72"/>
      <c r="V22" s="11"/>
      <c r="W22" s="310" t="str">
        <f t="shared" si="8"/>
        <v/>
      </c>
      <c r="X22" s="72"/>
      <c r="Y22" s="73"/>
      <c r="Z22" s="310" t="str">
        <f t="shared" si="12"/>
        <v>　</v>
      </c>
      <c r="AA22" s="310"/>
      <c r="AB22" s="310"/>
      <c r="AC22" s="310"/>
      <c r="AD22" s="310" t="str">
        <f t="shared" si="5"/>
        <v>　</v>
      </c>
      <c r="AE22" s="72"/>
      <c r="AF22" s="75"/>
      <c r="AG22" s="18"/>
    </row>
    <row r="23" spans="1:33" s="37" customFormat="1">
      <c r="A23" s="18"/>
      <c r="B23" s="18"/>
      <c r="C23" s="74"/>
      <c r="D23" s="74" t="str">
        <f t="shared" si="10"/>
        <v xml:space="preserve"> </v>
      </c>
      <c r="E23" s="11"/>
      <c r="F23" s="11"/>
      <c r="G23" s="11"/>
      <c r="H23" s="11">
        <f t="shared" si="11"/>
        <v>0</v>
      </c>
      <c r="I23" s="11">
        <f t="shared" si="6"/>
        <v>0</v>
      </c>
      <c r="J23" s="71" t="s">
        <v>115</v>
      </c>
      <c r="K23" s="306" t="str">
        <f>IF(ISERROR(VLOOKUP(A23,マスター!$H$4:$J$27,2,0)),"",VLOOKUP(A23,マスター!$H$4:$J$27,2,0))</f>
        <v/>
      </c>
      <c r="L23" s="306" t="str">
        <f>IF(ISERROR(VLOOKUP(A23,マスター!$H$4:$J$27,3,0)),"",VLOOKUP(A23,マスター!$H$4:$J$27,3,0))</f>
        <v/>
      </c>
      <c r="M23" s="307" t="str">
        <f t="shared" si="0"/>
        <v/>
      </c>
      <c r="N23" s="308" t="str">
        <f>IF(ISERROR(VLOOKUP(K23,マスター!$A$3:$C$39,3,0)),"",VLOOKUP(K23,マスター!$A$3:$C$39,3,0))</f>
        <v/>
      </c>
      <c r="O23" s="308"/>
      <c r="P23" s="309" t="str">
        <f t="shared" si="1"/>
        <v/>
      </c>
      <c r="Q23" s="309" t="str">
        <f t="shared" si="2"/>
        <v/>
      </c>
      <c r="R23" s="310" t="str">
        <f t="shared" si="3"/>
        <v/>
      </c>
      <c r="S23" s="310" t="str">
        <f t="shared" si="7"/>
        <v/>
      </c>
      <c r="T23" s="72"/>
      <c r="U23" s="72"/>
      <c r="V23" s="11"/>
      <c r="W23" s="310" t="str">
        <f t="shared" si="8"/>
        <v/>
      </c>
      <c r="X23" s="72"/>
      <c r="Y23" s="73"/>
      <c r="Z23" s="310" t="str">
        <f t="shared" si="12"/>
        <v>　</v>
      </c>
      <c r="AA23" s="310"/>
      <c r="AB23" s="310"/>
      <c r="AC23" s="310"/>
      <c r="AD23" s="310" t="str">
        <f t="shared" si="5"/>
        <v>　</v>
      </c>
      <c r="AE23" s="72"/>
      <c r="AF23" s="75"/>
      <c r="AG23" s="18"/>
    </row>
    <row r="24" spans="1:33" s="37" customFormat="1">
      <c r="A24" s="18"/>
      <c r="B24" s="18"/>
      <c r="C24" s="74"/>
      <c r="D24" s="74" t="str">
        <f t="shared" si="10"/>
        <v xml:space="preserve"> </v>
      </c>
      <c r="E24" s="11"/>
      <c r="F24" s="11"/>
      <c r="G24" s="11"/>
      <c r="H24" s="11">
        <f t="shared" si="11"/>
        <v>0</v>
      </c>
      <c r="I24" s="11">
        <f t="shared" si="6"/>
        <v>0</v>
      </c>
      <c r="J24" s="71" t="s">
        <v>115</v>
      </c>
      <c r="K24" s="306" t="str">
        <f>IF(ISERROR(VLOOKUP(A24,マスター!$H$4:$J$27,2,0)),"",VLOOKUP(A24,マスター!$H$4:$J$27,2,0))</f>
        <v/>
      </c>
      <c r="L24" s="306" t="str">
        <f>IF(ISERROR(VLOOKUP(A24,マスター!$H$4:$J$27,3,0)),"",VLOOKUP(A24,マスター!$H$4:$J$27,3,0))</f>
        <v/>
      </c>
      <c r="M24" s="307" t="str">
        <f t="shared" si="0"/>
        <v/>
      </c>
      <c r="N24" s="308" t="str">
        <f>IF(ISERROR(VLOOKUP(K24,マスター!$A$3:$C$39,3,0)),"",VLOOKUP(K24,マスター!$A$3:$C$39,3,0))</f>
        <v/>
      </c>
      <c r="O24" s="308"/>
      <c r="P24" s="309" t="str">
        <f t="shared" si="1"/>
        <v/>
      </c>
      <c r="Q24" s="309" t="str">
        <f t="shared" si="2"/>
        <v/>
      </c>
      <c r="R24" s="310" t="str">
        <f t="shared" si="3"/>
        <v/>
      </c>
      <c r="S24" s="310" t="str">
        <f t="shared" si="7"/>
        <v/>
      </c>
      <c r="T24" s="72"/>
      <c r="U24" s="72"/>
      <c r="V24" s="11"/>
      <c r="W24" s="310" t="str">
        <f t="shared" si="8"/>
        <v/>
      </c>
      <c r="X24" s="72"/>
      <c r="Y24" s="73"/>
      <c r="Z24" s="310" t="str">
        <f t="shared" si="12"/>
        <v>　</v>
      </c>
      <c r="AA24" s="310"/>
      <c r="AB24" s="310"/>
      <c r="AC24" s="310"/>
      <c r="AD24" s="310" t="str">
        <f t="shared" si="5"/>
        <v>　</v>
      </c>
      <c r="AE24" s="72"/>
      <c r="AF24" s="75"/>
      <c r="AG24" s="18"/>
    </row>
    <row r="25" spans="1:33" s="37" customFormat="1">
      <c r="A25" s="60" t="s">
        <v>50</v>
      </c>
      <c r="B25" s="42"/>
      <c r="C25" s="68"/>
      <c r="D25" s="68"/>
      <c r="E25" s="43"/>
      <c r="F25" s="43"/>
      <c r="G25" s="43"/>
      <c r="H25" s="43"/>
      <c r="I25" s="43"/>
      <c r="J25" s="42"/>
      <c r="K25" s="42"/>
      <c r="L25" s="42"/>
      <c r="M25" s="42"/>
      <c r="N25" s="42"/>
      <c r="O25" s="42"/>
      <c r="P25" s="41"/>
      <c r="Q25" s="89"/>
      <c r="R25" s="17">
        <f>SUM(R5:R24)</f>
        <v>0</v>
      </c>
      <c r="S25" s="17">
        <f>SUM(S5:S24)</f>
        <v>0</v>
      </c>
      <c r="T25" s="17"/>
      <c r="U25" s="17"/>
      <c r="V25" s="17">
        <f>SUM(V5:V24)</f>
        <v>0</v>
      </c>
      <c r="W25" s="17">
        <f>SUM(W5:W24)</f>
        <v>0</v>
      </c>
      <c r="X25" s="17"/>
      <c r="Y25" s="41"/>
      <c r="Z25" s="17">
        <f>W25+Y25</f>
        <v>0</v>
      </c>
      <c r="AA25" s="17"/>
      <c r="AB25" s="17"/>
      <c r="AC25" s="17"/>
      <c r="AD25" s="17">
        <f t="shared" ref="AD25" si="13">Y25+Z25</f>
        <v>0</v>
      </c>
      <c r="AE25" s="17"/>
      <c r="AF25" s="43"/>
      <c r="AG25" s="2"/>
    </row>
    <row r="26" spans="1:33" s="37" customFormat="1">
      <c r="C26" s="69"/>
      <c r="D26" s="69"/>
      <c r="E26" s="5"/>
      <c r="F26" s="5"/>
      <c r="G26" s="5"/>
      <c r="H26" s="5"/>
      <c r="I26" s="5"/>
      <c r="P26" s="39"/>
      <c r="Q26" s="39"/>
      <c r="R26" s="5"/>
      <c r="S26" s="5"/>
      <c r="T26" s="5"/>
      <c r="U26" s="5"/>
      <c r="V26" s="5"/>
      <c r="W26" s="5"/>
      <c r="X26" s="5"/>
      <c r="Y26" s="39"/>
      <c r="Z26" s="5"/>
      <c r="AA26" s="5"/>
      <c r="AB26" s="5"/>
      <c r="AC26" s="5"/>
      <c r="AD26" s="5"/>
      <c r="AE26" s="5"/>
      <c r="AF26" s="5"/>
    </row>
    <row r="27" spans="1:33" s="37" customFormat="1">
      <c r="C27" s="69"/>
      <c r="D27" s="69"/>
      <c r="E27" s="5"/>
      <c r="F27" s="5"/>
      <c r="G27" s="5"/>
      <c r="H27" s="5"/>
      <c r="I27" s="5"/>
      <c r="P27" s="39"/>
      <c r="Q27" s="39"/>
      <c r="R27" s="5"/>
      <c r="S27" s="5"/>
      <c r="T27" s="5"/>
      <c r="U27" s="5"/>
      <c r="V27" s="5"/>
      <c r="W27" s="5"/>
      <c r="X27" s="5"/>
      <c r="Y27" s="39"/>
      <c r="Z27" s="5"/>
      <c r="AA27" s="5"/>
      <c r="AB27" s="5"/>
      <c r="AC27" s="5"/>
      <c r="AD27" s="5"/>
      <c r="AE27" s="5"/>
      <c r="AF27" s="5"/>
    </row>
    <row r="28" spans="1:33" s="37" customFormat="1">
      <c r="C28" s="69"/>
      <c r="D28" s="69"/>
      <c r="E28" s="5"/>
      <c r="F28" s="5"/>
      <c r="G28" s="5"/>
      <c r="H28" s="5"/>
      <c r="I28" s="5"/>
      <c r="P28" s="39"/>
      <c r="Q28" s="39"/>
      <c r="R28" s="5"/>
      <c r="S28" s="5"/>
      <c r="T28" s="5"/>
      <c r="U28" s="5"/>
      <c r="V28" s="5"/>
      <c r="W28" s="5"/>
      <c r="X28" s="5"/>
      <c r="Y28" s="39"/>
      <c r="Z28" s="5"/>
      <c r="AA28" s="5"/>
      <c r="AB28" s="5"/>
      <c r="AC28" s="5"/>
      <c r="AD28" s="5"/>
      <c r="AE28" s="5"/>
      <c r="AF28" s="5"/>
    </row>
    <row r="29" spans="1:33" s="37" customFormat="1">
      <c r="C29" s="69"/>
      <c r="D29" s="69"/>
      <c r="E29" s="5"/>
      <c r="F29" s="5"/>
      <c r="G29" s="5"/>
      <c r="H29" s="5"/>
      <c r="I29" s="5"/>
      <c r="P29" s="39"/>
      <c r="Q29" s="39"/>
      <c r="R29" s="5"/>
      <c r="S29" s="5"/>
      <c r="T29" s="5"/>
      <c r="U29" s="5"/>
      <c r="V29" s="5"/>
      <c r="W29" s="5"/>
      <c r="X29" s="5"/>
      <c r="Y29" s="39"/>
      <c r="Z29" s="5"/>
      <c r="AA29" s="5"/>
      <c r="AB29" s="5"/>
      <c r="AC29" s="5"/>
      <c r="AD29" s="5"/>
      <c r="AE29" s="5"/>
      <c r="AF29" s="5"/>
    </row>
    <row r="30" spans="1:33" s="37" customFormat="1">
      <c r="C30" s="69"/>
      <c r="D30" s="69"/>
      <c r="E30" s="5"/>
      <c r="F30" s="5"/>
      <c r="G30" s="5"/>
      <c r="H30" s="5"/>
      <c r="I30" s="5"/>
      <c r="P30" s="39"/>
      <c r="Q30" s="39"/>
      <c r="R30" s="5"/>
      <c r="S30" s="5"/>
      <c r="T30" s="5"/>
      <c r="U30" s="5"/>
      <c r="V30" s="5"/>
      <c r="W30" s="5"/>
      <c r="X30" s="5"/>
      <c r="Y30" s="39"/>
      <c r="Z30" s="5"/>
      <c r="AA30" s="5"/>
      <c r="AB30" s="5"/>
      <c r="AC30" s="5"/>
      <c r="AD30" s="5"/>
      <c r="AE30" s="5"/>
      <c r="AF30" s="5"/>
    </row>
    <row r="31" spans="1:33" s="37" customFormat="1">
      <c r="C31" s="69"/>
      <c r="D31" s="69"/>
      <c r="E31" s="5"/>
      <c r="F31" s="5"/>
      <c r="G31" s="5"/>
      <c r="H31" s="5"/>
      <c r="I31" s="5"/>
      <c r="P31" s="39"/>
      <c r="Q31" s="39"/>
      <c r="R31" s="5"/>
      <c r="S31" s="5"/>
      <c r="T31" s="5"/>
      <c r="U31" s="5"/>
      <c r="V31" s="5"/>
      <c r="W31" s="5"/>
      <c r="X31" s="5"/>
      <c r="Y31" s="39"/>
      <c r="Z31" s="5"/>
      <c r="AA31" s="5"/>
      <c r="AB31" s="5"/>
      <c r="AC31" s="5"/>
      <c r="AD31" s="5"/>
      <c r="AE31" s="5"/>
      <c r="AF31" s="5"/>
    </row>
  </sheetData>
  <sheetProtection password="E859" sheet="1" objects="1" scenarios="1"/>
  <mergeCells count="2">
    <mergeCell ref="B3:C3"/>
    <mergeCell ref="G3:J3"/>
  </mergeCells>
  <phoneticPr fontId="2"/>
  <hyperlinks>
    <hyperlink ref="AD3" location="'収支内訳書（1ページ）'!A1" display="収支内訳書(1ページ）へ"/>
    <hyperlink ref="AD1" location="減価償却費の計算!A1" display="減価償却費の計算!A1"/>
  </hyperlinks>
  <pageMargins left="0.7" right="0.7" top="0.75" bottom="0.75" header="0.3" footer="0.3"/>
  <pageSetup paperSize="9" scale="65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マスター!$H$3:$H$27</xm:f>
          </x14:formula1>
          <xm:sqref>A5:A24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workbookViewId="0">
      <selection activeCell="I16" sqref="I16"/>
    </sheetView>
  </sheetViews>
  <sheetFormatPr defaultRowHeight="18.75"/>
  <cols>
    <col min="1" max="1" width="5.5" bestFit="1" customWidth="1"/>
    <col min="2" max="2" width="11.125" customWidth="1"/>
    <col min="3" max="3" width="11.5" customWidth="1"/>
    <col min="8" max="8" width="36.25" customWidth="1"/>
    <col min="10" max="11" width="11.75" customWidth="1"/>
    <col min="12" max="12" width="14.125" customWidth="1"/>
    <col min="19" max="19" width="54.375" customWidth="1"/>
  </cols>
  <sheetData>
    <row r="1" spans="1:20">
      <c r="A1" s="947" t="s">
        <v>46</v>
      </c>
      <c r="B1" s="949" t="s">
        <v>47</v>
      </c>
      <c r="C1" s="949"/>
    </row>
    <row r="2" spans="1:20" ht="37.5">
      <c r="A2" s="948"/>
      <c r="B2" s="23" t="s">
        <v>48</v>
      </c>
      <c r="C2" s="23" t="s">
        <v>49</v>
      </c>
      <c r="E2" t="s">
        <v>51</v>
      </c>
      <c r="H2" t="s">
        <v>75</v>
      </c>
      <c r="I2" t="s">
        <v>94</v>
      </c>
    </row>
    <row r="3" spans="1:20" ht="19.5">
      <c r="A3" s="24">
        <v>2</v>
      </c>
      <c r="B3" s="25">
        <v>0.5</v>
      </c>
      <c r="C3" s="26">
        <v>0.5</v>
      </c>
      <c r="E3" s="2">
        <v>1</v>
      </c>
      <c r="F3" s="2">
        <v>12</v>
      </c>
      <c r="H3" s="2"/>
      <c r="I3" s="2" t="s">
        <v>118</v>
      </c>
      <c r="J3" s="2" t="s">
        <v>117</v>
      </c>
      <c r="L3" s="61" t="s">
        <v>29</v>
      </c>
    </row>
    <row r="4" spans="1:20" ht="19.5">
      <c r="A4" s="27">
        <v>3</v>
      </c>
      <c r="B4" s="28">
        <v>0.33300000000000002</v>
      </c>
      <c r="C4" s="26">
        <v>0.33400000000000002</v>
      </c>
      <c r="E4" s="2">
        <v>2</v>
      </c>
      <c r="F4" s="2">
        <v>11</v>
      </c>
      <c r="H4" s="2" t="s">
        <v>77</v>
      </c>
      <c r="I4" s="2">
        <v>7</v>
      </c>
      <c r="J4" s="2">
        <v>8</v>
      </c>
      <c r="L4" s="61" t="s">
        <v>1</v>
      </c>
      <c r="Q4" s="44" t="s">
        <v>55</v>
      </c>
      <c r="R4" s="44"/>
      <c r="S4" s="44"/>
      <c r="T4" s="44"/>
    </row>
    <row r="5" spans="1:20" ht="19.5">
      <c r="A5" s="27">
        <v>4</v>
      </c>
      <c r="B5" s="28">
        <v>0.25</v>
      </c>
      <c r="C5" s="26">
        <v>0.25</v>
      </c>
      <c r="E5" s="2">
        <v>3</v>
      </c>
      <c r="F5" s="2">
        <v>10</v>
      </c>
      <c r="H5" s="2" t="s">
        <v>78</v>
      </c>
      <c r="I5" s="2">
        <v>7</v>
      </c>
      <c r="J5" s="2">
        <v>5</v>
      </c>
      <c r="L5" s="61" t="s">
        <v>0</v>
      </c>
      <c r="Q5" s="950" t="s">
        <v>56</v>
      </c>
      <c r="R5" s="951"/>
      <c r="S5" s="45" t="s">
        <v>57</v>
      </c>
      <c r="T5" s="46" t="s">
        <v>40</v>
      </c>
    </row>
    <row r="6" spans="1:20" ht="19.5">
      <c r="A6" s="27">
        <v>5</v>
      </c>
      <c r="B6" s="28">
        <v>0.2</v>
      </c>
      <c r="C6" s="26">
        <v>0.2</v>
      </c>
      <c r="E6" s="2">
        <v>4</v>
      </c>
      <c r="F6" s="2">
        <v>9</v>
      </c>
      <c r="H6" s="2" t="s">
        <v>79</v>
      </c>
      <c r="I6" s="2">
        <v>7</v>
      </c>
      <c r="J6" s="2">
        <v>5</v>
      </c>
      <c r="L6" s="76"/>
      <c r="Q6" s="952" t="s">
        <v>89</v>
      </c>
      <c r="R6" s="953"/>
      <c r="S6" s="47" t="s">
        <v>88</v>
      </c>
      <c r="T6" s="48">
        <v>4</v>
      </c>
    </row>
    <row r="7" spans="1:20" ht="20.25" thickBot="1">
      <c r="A7" s="27">
        <v>6</v>
      </c>
      <c r="B7" s="29">
        <v>0.16600000000000001</v>
      </c>
      <c r="C7" s="30">
        <v>0.16700000000000001</v>
      </c>
      <c r="E7" s="2">
        <v>5</v>
      </c>
      <c r="F7" s="2">
        <v>8</v>
      </c>
      <c r="H7" s="2" t="s">
        <v>76</v>
      </c>
      <c r="I7" s="2">
        <v>7</v>
      </c>
      <c r="J7" s="2">
        <v>5</v>
      </c>
      <c r="L7" s="63" t="s">
        <v>2</v>
      </c>
      <c r="Q7" s="954"/>
      <c r="R7" s="955"/>
      <c r="S7" s="49" t="s">
        <v>58</v>
      </c>
      <c r="T7" s="48">
        <v>5</v>
      </c>
    </row>
    <row r="8" spans="1:20" ht="20.25" thickBot="1">
      <c r="A8" s="27">
        <v>7</v>
      </c>
      <c r="B8" s="31">
        <v>0.14199999999999999</v>
      </c>
      <c r="C8" s="32">
        <v>0.14299999999999999</v>
      </c>
      <c r="E8" s="2">
        <v>6</v>
      </c>
      <c r="F8" s="2">
        <v>7</v>
      </c>
      <c r="H8" s="2" t="s">
        <v>80</v>
      </c>
      <c r="I8" s="2">
        <v>7</v>
      </c>
      <c r="J8" s="2">
        <v>8</v>
      </c>
      <c r="L8" s="62" t="s">
        <v>3</v>
      </c>
      <c r="Q8" s="956"/>
      <c r="R8" s="957"/>
      <c r="S8" s="49" t="s">
        <v>59</v>
      </c>
      <c r="T8" s="48">
        <v>6</v>
      </c>
    </row>
    <row r="9" spans="1:20" ht="19.5">
      <c r="A9" s="27">
        <v>8</v>
      </c>
      <c r="B9" s="28">
        <v>0.125</v>
      </c>
      <c r="C9" s="26">
        <v>0.125</v>
      </c>
      <c r="E9" s="2">
        <v>7</v>
      </c>
      <c r="F9" s="2">
        <v>6</v>
      </c>
      <c r="H9" s="2" t="s">
        <v>81</v>
      </c>
      <c r="I9" s="2">
        <v>7</v>
      </c>
      <c r="J9" s="2">
        <v>8</v>
      </c>
      <c r="L9" s="62" t="s">
        <v>4</v>
      </c>
      <c r="Q9" s="44" t="s">
        <v>60</v>
      </c>
      <c r="R9" s="44"/>
      <c r="S9" s="44"/>
      <c r="T9" s="44"/>
    </row>
    <row r="10" spans="1:20" ht="19.5">
      <c r="A10" s="27">
        <v>9</v>
      </c>
      <c r="B10" s="28">
        <v>0.111</v>
      </c>
      <c r="C10" s="26">
        <v>0.112</v>
      </c>
      <c r="E10" s="2">
        <v>8</v>
      </c>
      <c r="F10" s="2">
        <v>5</v>
      </c>
      <c r="H10" s="2" t="s">
        <v>82</v>
      </c>
      <c r="I10" s="2">
        <v>7</v>
      </c>
      <c r="J10" s="2">
        <v>5</v>
      </c>
      <c r="L10" s="62" t="s">
        <v>5</v>
      </c>
      <c r="Q10" s="958" t="s">
        <v>61</v>
      </c>
      <c r="R10" s="959"/>
      <c r="S10" s="50" t="s">
        <v>57</v>
      </c>
      <c r="T10" s="46" t="s">
        <v>40</v>
      </c>
    </row>
    <row r="11" spans="1:20" ht="28.5">
      <c r="A11" s="27">
        <v>10</v>
      </c>
      <c r="B11" s="33">
        <v>0.1</v>
      </c>
      <c r="C11" s="34">
        <v>0.1</v>
      </c>
      <c r="E11" s="2">
        <v>9</v>
      </c>
      <c r="F11" s="2">
        <v>4</v>
      </c>
      <c r="H11" s="2" t="s">
        <v>83</v>
      </c>
      <c r="I11" s="2">
        <v>7</v>
      </c>
      <c r="J11" s="2">
        <v>5</v>
      </c>
      <c r="L11" s="62" t="s">
        <v>6</v>
      </c>
      <c r="Q11" s="942" t="s">
        <v>62</v>
      </c>
      <c r="R11" s="943"/>
      <c r="S11" s="47" t="s">
        <v>63</v>
      </c>
      <c r="T11" s="48">
        <v>7</v>
      </c>
    </row>
    <row r="12" spans="1:20" ht="19.5">
      <c r="A12" s="27">
        <v>11</v>
      </c>
      <c r="B12" s="28">
        <v>0.09</v>
      </c>
      <c r="C12" s="26">
        <v>9.0999999999999998E-2</v>
      </c>
      <c r="E12" s="2">
        <v>10</v>
      </c>
      <c r="F12" s="2">
        <v>3</v>
      </c>
      <c r="H12" s="2" t="s">
        <v>84</v>
      </c>
      <c r="I12" s="2">
        <v>8</v>
      </c>
      <c r="J12" s="2">
        <v>8</v>
      </c>
      <c r="L12" s="62" t="s">
        <v>7</v>
      </c>
      <c r="Q12" s="44" t="s">
        <v>64</v>
      </c>
      <c r="R12" s="44"/>
      <c r="S12" s="44"/>
      <c r="T12" s="44"/>
    </row>
    <row r="13" spans="1:20" ht="19.5">
      <c r="A13" s="27">
        <v>12</v>
      </c>
      <c r="B13" s="28">
        <v>8.3000000000000004E-2</v>
      </c>
      <c r="C13" s="26">
        <v>8.4000000000000005E-2</v>
      </c>
      <c r="E13" s="2">
        <v>11</v>
      </c>
      <c r="F13" s="2">
        <v>2</v>
      </c>
      <c r="H13" s="2" t="s">
        <v>85</v>
      </c>
      <c r="I13" s="2">
        <v>5</v>
      </c>
      <c r="J13" s="2">
        <v>5</v>
      </c>
      <c r="L13" s="62" t="s">
        <v>8</v>
      </c>
      <c r="Q13" s="944" t="s">
        <v>56</v>
      </c>
      <c r="R13" s="944"/>
      <c r="S13" s="51" t="s">
        <v>57</v>
      </c>
      <c r="T13" s="52" t="s">
        <v>40</v>
      </c>
    </row>
    <row r="14" spans="1:20" ht="19.5">
      <c r="A14" s="27">
        <v>13</v>
      </c>
      <c r="B14" s="28">
        <v>7.5999999999999998E-2</v>
      </c>
      <c r="C14" s="26">
        <v>7.6999999999999999E-2</v>
      </c>
      <c r="E14" s="2">
        <v>12</v>
      </c>
      <c r="F14" s="2">
        <v>1</v>
      </c>
      <c r="H14" s="2" t="s">
        <v>86</v>
      </c>
      <c r="I14" s="2">
        <v>10</v>
      </c>
      <c r="J14" s="2">
        <v>10</v>
      </c>
      <c r="L14" s="62" t="s">
        <v>9</v>
      </c>
      <c r="Q14" s="945" t="s">
        <v>65</v>
      </c>
      <c r="R14" s="945"/>
      <c r="S14" s="53" t="s">
        <v>66</v>
      </c>
      <c r="T14" s="48">
        <v>15</v>
      </c>
    </row>
    <row r="15" spans="1:20" ht="19.5">
      <c r="A15" s="27">
        <v>14</v>
      </c>
      <c r="B15" s="28">
        <v>7.0999999999999994E-2</v>
      </c>
      <c r="C15" s="26">
        <v>7.1999999999999995E-2</v>
      </c>
      <c r="H15" s="2" t="s">
        <v>87</v>
      </c>
      <c r="I15" s="2">
        <v>4</v>
      </c>
      <c r="J15" s="2">
        <v>4</v>
      </c>
      <c r="L15" s="62" t="s">
        <v>10</v>
      </c>
      <c r="Q15" s="945"/>
      <c r="R15" s="945"/>
      <c r="S15" s="53" t="s">
        <v>67</v>
      </c>
      <c r="T15" s="48">
        <v>14</v>
      </c>
    </row>
    <row r="16" spans="1:20" ht="19.5">
      <c r="A16" s="27">
        <v>15</v>
      </c>
      <c r="B16" s="28">
        <v>6.6000000000000003E-2</v>
      </c>
      <c r="C16" s="26">
        <v>6.7000000000000004E-2</v>
      </c>
      <c r="H16" s="2" t="s">
        <v>90</v>
      </c>
      <c r="I16" s="2">
        <v>5</v>
      </c>
      <c r="J16" s="2">
        <v>5</v>
      </c>
      <c r="L16" s="62" t="s">
        <v>11</v>
      </c>
      <c r="Q16" s="945"/>
      <c r="R16" s="945"/>
      <c r="S16" s="53" t="s">
        <v>68</v>
      </c>
      <c r="T16" s="48">
        <v>34</v>
      </c>
    </row>
    <row r="17" spans="1:20" ht="19.5">
      <c r="A17" s="27">
        <v>16</v>
      </c>
      <c r="B17" s="29">
        <v>6.2E-2</v>
      </c>
      <c r="C17" s="30">
        <v>6.3E-2</v>
      </c>
      <c r="H17" s="2" t="s">
        <v>91</v>
      </c>
      <c r="I17" s="2">
        <v>5</v>
      </c>
      <c r="J17" s="2">
        <v>5</v>
      </c>
      <c r="L17" s="62" t="s">
        <v>349</v>
      </c>
      <c r="Q17" s="945"/>
      <c r="R17" s="945"/>
      <c r="S17" s="53" t="s">
        <v>69</v>
      </c>
      <c r="T17" s="48">
        <v>38</v>
      </c>
    </row>
    <row r="18" spans="1:20" ht="19.5">
      <c r="A18" s="27">
        <v>17</v>
      </c>
      <c r="B18" s="28">
        <v>5.8000000000000003E-2</v>
      </c>
      <c r="C18" s="26">
        <v>5.8999999999999997E-2</v>
      </c>
      <c r="H18" s="2" t="s">
        <v>92</v>
      </c>
      <c r="I18" s="2">
        <v>6</v>
      </c>
      <c r="J18" s="2">
        <v>6</v>
      </c>
      <c r="L18" s="62" t="s">
        <v>12</v>
      </c>
      <c r="Q18" s="945"/>
      <c r="R18" s="945"/>
      <c r="S18" s="53" t="s">
        <v>70</v>
      </c>
      <c r="T18" s="48">
        <v>31</v>
      </c>
    </row>
    <row r="19" spans="1:20" ht="19.5">
      <c r="A19" s="27">
        <v>18</v>
      </c>
      <c r="B19" s="28">
        <v>5.5E-2</v>
      </c>
      <c r="C19" s="26">
        <v>5.6000000000000001E-2</v>
      </c>
      <c r="H19" s="2" t="s">
        <v>93</v>
      </c>
      <c r="I19" s="2">
        <v>6</v>
      </c>
      <c r="J19" s="2">
        <v>6</v>
      </c>
      <c r="L19" s="62" t="s">
        <v>13</v>
      </c>
      <c r="Q19" s="945"/>
      <c r="R19" s="945"/>
      <c r="S19" s="53" t="s">
        <v>71</v>
      </c>
      <c r="T19" s="48">
        <v>24</v>
      </c>
    </row>
    <row r="20" spans="1:20" ht="19.5">
      <c r="A20" s="27">
        <v>19</v>
      </c>
      <c r="B20" s="28">
        <v>5.1999999999999998E-2</v>
      </c>
      <c r="C20" s="26">
        <v>5.2999999999999999E-2</v>
      </c>
      <c r="H20" s="2" t="s">
        <v>95</v>
      </c>
      <c r="I20" s="2">
        <v>4</v>
      </c>
      <c r="J20" s="2">
        <v>4</v>
      </c>
      <c r="L20" s="62" t="s">
        <v>14</v>
      </c>
      <c r="Q20" s="945"/>
      <c r="R20" s="945"/>
      <c r="S20" s="53" t="s">
        <v>72</v>
      </c>
      <c r="T20" s="48">
        <v>17</v>
      </c>
    </row>
    <row r="21" spans="1:20" ht="19.5">
      <c r="A21" s="27">
        <v>20</v>
      </c>
      <c r="B21" s="33">
        <v>0.05</v>
      </c>
      <c r="C21" s="34">
        <v>0.05</v>
      </c>
      <c r="H21" s="2" t="s">
        <v>96</v>
      </c>
      <c r="I21" s="2">
        <v>4</v>
      </c>
      <c r="J21" s="2">
        <v>4</v>
      </c>
      <c r="L21" s="62" t="s">
        <v>15</v>
      </c>
      <c r="Q21" s="946" t="s">
        <v>73</v>
      </c>
      <c r="R21" s="946"/>
      <c r="S21" s="53" t="s">
        <v>74</v>
      </c>
      <c r="T21" s="48">
        <v>7</v>
      </c>
    </row>
    <row r="22" spans="1:20" ht="19.5">
      <c r="A22" s="27">
        <v>21</v>
      </c>
      <c r="B22" s="28">
        <v>4.8000000000000001E-2</v>
      </c>
      <c r="C22" s="26">
        <v>4.8000000000000001E-2</v>
      </c>
      <c r="H22" s="2" t="s">
        <v>97</v>
      </c>
      <c r="I22" s="2">
        <v>4</v>
      </c>
      <c r="J22" s="2">
        <v>4</v>
      </c>
      <c r="L22" s="62" t="s">
        <v>16</v>
      </c>
    </row>
    <row r="23" spans="1:20" ht="19.5">
      <c r="A23" s="27">
        <v>22</v>
      </c>
      <c r="B23" s="28">
        <v>4.5999999999999999E-2</v>
      </c>
      <c r="C23" s="26">
        <v>4.5999999999999999E-2</v>
      </c>
      <c r="H23" s="2" t="s">
        <v>98</v>
      </c>
      <c r="I23" s="2">
        <v>3</v>
      </c>
      <c r="J23" s="2">
        <v>3</v>
      </c>
      <c r="L23" s="62" t="s">
        <v>17</v>
      </c>
    </row>
    <row r="24" spans="1:20" ht="19.5">
      <c r="A24" s="27">
        <v>23</v>
      </c>
      <c r="B24" s="28">
        <v>4.3999999999999997E-2</v>
      </c>
      <c r="C24" s="26">
        <v>4.3999999999999997E-2</v>
      </c>
      <c r="H24" s="2" t="s">
        <v>101</v>
      </c>
      <c r="I24" s="2">
        <v>12</v>
      </c>
      <c r="J24" s="2">
        <v>12</v>
      </c>
      <c r="L24" s="62" t="s">
        <v>18</v>
      </c>
    </row>
    <row r="25" spans="1:20" ht="19.5">
      <c r="A25" s="27">
        <v>24</v>
      </c>
      <c r="B25" s="28">
        <v>4.2000000000000003E-2</v>
      </c>
      <c r="C25" s="26">
        <v>4.2000000000000003E-2</v>
      </c>
      <c r="H25" s="2" t="s">
        <v>102</v>
      </c>
      <c r="I25" s="2">
        <v>15</v>
      </c>
      <c r="J25" s="2">
        <v>15</v>
      </c>
      <c r="L25" s="62" t="s">
        <v>19</v>
      </c>
    </row>
    <row r="26" spans="1:20" ht="19.5">
      <c r="A26" s="27">
        <v>25</v>
      </c>
      <c r="B26" s="28">
        <v>0.04</v>
      </c>
      <c r="C26" s="26">
        <v>0.04</v>
      </c>
      <c r="H26" s="2" t="s">
        <v>99</v>
      </c>
      <c r="I26" s="2">
        <v>25</v>
      </c>
      <c r="J26" s="2">
        <v>25</v>
      </c>
      <c r="L26" s="62" t="s">
        <v>20</v>
      </c>
    </row>
    <row r="27" spans="1:20" ht="19.5">
      <c r="A27" s="27">
        <v>26</v>
      </c>
      <c r="B27" s="29">
        <v>3.9E-2</v>
      </c>
      <c r="C27" s="30">
        <v>3.9E-2</v>
      </c>
      <c r="H27" s="2" t="s">
        <v>100</v>
      </c>
      <c r="I27" s="2">
        <v>34</v>
      </c>
      <c r="J27" s="2">
        <v>34</v>
      </c>
      <c r="L27" s="62" t="s">
        <v>21</v>
      </c>
    </row>
    <row r="28" spans="1:20" ht="19.5">
      <c r="A28" s="27">
        <v>27</v>
      </c>
      <c r="B28" s="28">
        <v>3.6999999999999998E-2</v>
      </c>
      <c r="C28" s="26">
        <v>3.7999999999999999E-2</v>
      </c>
      <c r="L28" s="62" t="s">
        <v>350</v>
      </c>
    </row>
    <row r="29" spans="1:20" ht="19.5">
      <c r="A29" s="27">
        <v>28</v>
      </c>
      <c r="B29" s="28">
        <v>3.5999999999999997E-2</v>
      </c>
      <c r="C29" s="26">
        <v>3.5999999999999997E-2</v>
      </c>
    </row>
    <row r="30" spans="1:20" ht="19.5">
      <c r="A30" s="27">
        <v>29</v>
      </c>
      <c r="B30" s="28">
        <v>3.5000000000000003E-2</v>
      </c>
      <c r="C30" s="26">
        <v>3.5000000000000003E-2</v>
      </c>
    </row>
    <row r="31" spans="1:20" ht="19.5">
      <c r="A31" s="27">
        <v>30</v>
      </c>
      <c r="B31" s="33">
        <v>3.4000000000000002E-2</v>
      </c>
      <c r="C31" s="34">
        <v>3.4000000000000002E-2</v>
      </c>
    </row>
    <row r="32" spans="1:20" ht="19.5">
      <c r="A32" s="27">
        <v>31</v>
      </c>
      <c r="B32" s="28">
        <v>3.3000000000000002E-2</v>
      </c>
      <c r="C32" s="26">
        <v>3.3000000000000002E-2</v>
      </c>
    </row>
    <row r="33" spans="1:3" ht="19.5">
      <c r="A33" s="27">
        <v>32</v>
      </c>
      <c r="B33" s="28">
        <v>3.2000000000000001E-2</v>
      </c>
      <c r="C33" s="26">
        <v>3.2000000000000001E-2</v>
      </c>
    </row>
    <row r="34" spans="1:3" ht="19.5">
      <c r="A34" s="27">
        <v>33</v>
      </c>
      <c r="B34" s="28">
        <v>3.1E-2</v>
      </c>
      <c r="C34" s="26">
        <v>3.1E-2</v>
      </c>
    </row>
    <row r="35" spans="1:3" ht="19.5">
      <c r="A35" s="27">
        <v>34</v>
      </c>
      <c r="B35" s="28">
        <v>0.03</v>
      </c>
      <c r="C35" s="26">
        <v>0.03</v>
      </c>
    </row>
    <row r="36" spans="1:3" ht="19.5">
      <c r="A36" s="27">
        <v>35</v>
      </c>
      <c r="B36" s="33">
        <v>2.9000000000000001E-2</v>
      </c>
      <c r="C36" s="34">
        <v>2.9000000000000001E-2</v>
      </c>
    </row>
    <row r="37" spans="1:3" ht="19.5">
      <c r="A37" s="27">
        <v>36</v>
      </c>
      <c r="B37" s="28">
        <v>2.8000000000000001E-2</v>
      </c>
      <c r="C37" s="26">
        <v>2.8000000000000001E-2</v>
      </c>
    </row>
    <row r="38" spans="1:3" ht="19.5">
      <c r="A38" s="27">
        <v>37</v>
      </c>
      <c r="B38" s="28">
        <v>2.7E-2</v>
      </c>
      <c r="C38" s="26">
        <v>2.8000000000000001E-2</v>
      </c>
    </row>
    <row r="39" spans="1:3" ht="19.5">
      <c r="A39" s="27">
        <v>38</v>
      </c>
      <c r="B39" s="35">
        <v>2.7E-2</v>
      </c>
      <c r="C39" s="36">
        <v>2.7E-2</v>
      </c>
    </row>
  </sheetData>
  <sheetProtection password="E1D9" sheet="1" objects="1" scenarios="1"/>
  <mergeCells count="9">
    <mergeCell ref="Q11:R11"/>
    <mergeCell ref="Q13:R13"/>
    <mergeCell ref="Q14:R20"/>
    <mergeCell ref="Q21:R21"/>
    <mergeCell ref="A1:A2"/>
    <mergeCell ref="B1:C1"/>
    <mergeCell ref="Q5:R5"/>
    <mergeCell ref="Q6:R8"/>
    <mergeCell ref="Q10:R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収支内訳書（1ページ）</vt:lpstr>
      <vt:lpstr>収支内訳書(2ページ）</vt:lpstr>
      <vt:lpstr>計算シート (記入例)</vt:lpstr>
      <vt:lpstr>計算シート</vt:lpstr>
      <vt:lpstr>減価償却費の計算</vt:lpstr>
      <vt:lpstr>減価償却費の計算 (旧定額法)</vt:lpstr>
      <vt:lpstr>マスター</vt:lpstr>
      <vt:lpstr>減価償却費の計算!Print_Area</vt:lpstr>
      <vt:lpstr>'減価償却費の計算 (旧定額法)'!Print_Area</vt:lpstr>
      <vt:lpstr>'収支内訳書（1ページ）'!Print_Area</vt:lpstr>
      <vt:lpstr>'収支内訳書(2ページ）'!Print_Area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2021-01-08T00:48:19Z</dcterms:modified>
</cp:coreProperties>
</file>