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財政状況資料集\R5結合版\"/>
    </mc:Choice>
  </mc:AlternateContent>
  <xr:revisionPtr revIDLastSave="0" documentId="13_ncr:1_{085A43E9-2A04-4140-963B-79E5E281A44D}"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68" i="12" l="1"/>
  <c r="AA29" i="12" l="1"/>
  <c r="AA30" i="12"/>
  <c r="AA31" i="12"/>
  <c r="AA32" i="12"/>
  <c r="AA34" i="12"/>
  <c r="AA28" i="12"/>
  <c r="AA8" i="12"/>
  <c r="AA9" i="12"/>
  <c r="AA7" i="12"/>
  <c r="BG37" i="10"/>
  <c r="BG36" i="10"/>
  <c r="BG35" i="10"/>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AM36" i="10"/>
  <c r="C36" i="10"/>
  <c r="CO35" i="10"/>
  <c r="AM35" i="10"/>
  <c r="C35" i="10"/>
  <c r="CO34" i="10"/>
  <c r="BW34" i="10"/>
  <c r="BW35" i="10" s="1"/>
  <c r="BW36" i="10" s="1"/>
  <c r="BW37" i="10" s="1"/>
  <c r="BW38" i="10" s="1"/>
  <c r="BW39" i="10" s="1"/>
  <c r="BW40" i="10" s="1"/>
  <c r="BW41" i="10" s="1"/>
  <c r="BW42" i="10" s="1"/>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c r="BE35" i="10" s="1"/>
  <c r="BE36" i="10" s="1"/>
  <c r="BE37" i="10" s="1"/>
</calcChain>
</file>

<file path=xl/sharedStrings.xml><?xml version="1.0" encoding="utf-8"?>
<sst xmlns="http://schemas.openxmlformats.org/spreadsheetml/2006/main" count="1113" uniqueCount="580">
  <si>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</si>
  <si>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</si>
  <si>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</si>
  <si>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</si>
  <si>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</si>
  <si>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</si>
  <si>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</si>
  <si>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</si>
  <si>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</si>
  <si>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</si>
  <si>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</si>
  <si>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</si>
  <si>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</si>
  <si>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</si>
  <si>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</si>
  <si>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</si>
  <si>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</si>
  <si>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</si>
  <si>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</si>
  <si>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</si>
  <si>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</si>
  <si>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</si>
  <si>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</si>
  <si>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</si>
  <si>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</si>
  <si>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</si>
  <si>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</si>
  <si>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</si>
  <si>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</si>
  <si>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</si>
  <si>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</si>
  <si>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</si>
  <si>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</si>
  <si>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</si>
  <si>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</si>
  <si>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</si>
  <si>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</si>
  <si>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</si>
  <si>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</si>
  <si>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</si>
  <si>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</si>
  <si>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</si>
  <si>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</si>
  <si>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</si>
  <si>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</si>
  <si>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</si>
  <si>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</si>
  <si>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</si>
  <si>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</si>
  <si>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</si>
  <si>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</si>
  <si>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</si>
  <si>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</si>
  <si>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</si>
  <si>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</si>
  <si>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</si>
  <si>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</si>
  <si>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</si>
  <si>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</si>
  <si>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</si>
  <si>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</si>
  <si>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</si>
  <si>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</si>
  <si>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</si>
  <si>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</si>
  <si>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</si>
  <si>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</si>
  <si>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</si>
  <si>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</si>
  <si>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</si>
  <si>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</si>
  <si>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</si>
  <si>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</si>
  <si>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</si>
  <si>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</si>
  <si>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</si>
  <si>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</si>
  <si>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</si>
  <si>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</si>
  <si>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</si>
  <si>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</si>
  <si>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Ⅳ－２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</si>
  <si>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</si>
  <si>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</si>
  <si>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</si>
  <si>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</si>
  <si>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</si>
  <si>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</si>
  <si>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</si>
  <si>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</si>
  <si>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</si>
  <si>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</si>
  <si>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</si>
  <si>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</si>
  <si>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佐用町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</si>
  <si>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</si>
  <si>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</si>
  <si>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</si>
  <si>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</si>
  <si>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</si>
  <si>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</si>
  <si>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</si>
  <si>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</si>
  <si>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</si>
  <si>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</si>
  <si>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</si>
  <si>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</si>
  <si>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</si>
  <si>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</si>
  <si>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</si>
  <si>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</si>
  <si>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</si>
  <si>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</si>
  <si>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</si>
  <si>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</si>
  <si>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</si>
  <si>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</si>
  <si>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</si>
  <si>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</si>
  <si>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</si>
  <si>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</si>
  <si>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</si>
  <si>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</si>
  <si>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</si>
  <si>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</si>
  <si>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</si>
  <si>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</si>
  <si>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</si>
  <si>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</si>
  <si>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</si>
  <si>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</si>
  <si>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</si>
  <si>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</si>
  <si>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</si>
  <si>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</si>
  <si>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</si>
  <si>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</si>
  <si>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</si>
  <si>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</si>
  <si>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</si>
  <si>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</si>
  <si>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</si>
  <si>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6"/>
  </si>
  <si>
    <t>うち日本人(％)</t>
    <phoneticPr fontId="5"/>
  </si>
  <si>
    <t>-2.4</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</si>
  <si>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</si>
  <si>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</si>
  <si>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</si>
  <si>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</si>
  <si>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</si>
  <si>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</si>
  <si>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</si>
  <si>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</si>
  <si>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</si>
  <si>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</si>
  <si>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</si>
  <si>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</si>
  <si>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</si>
  <si>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</si>
  <si>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</si>
  <si>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</si>
  <si>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</si>
  <si>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</si>
  <si>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</si>
  <si>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</si>
  <si>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</si>
  <si>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</si>
  <si>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</si>
  <si>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</si>
  <si>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</si>
  <si>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</si>
  <si>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</si>
  <si>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</si>
  <si>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</si>
  <si>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</si>
  <si>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</si>
  <si>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</si>
  <si>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</si>
  <si>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</si>
  <si>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</si>
  <si>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</si>
  <si>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</si>
  <si>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</si>
  <si>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</si>
  <si>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</si>
  <si>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</si>
  <si>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</si>
  <si>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</si>
  <si>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</si>
  <si>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</si>
  <si>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</si>
  <si>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</si>
  <si>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</si>
  <si>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</si>
  <si>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</si>
  <si>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</si>
  <si>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</si>
  <si>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</si>
  <si>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</si>
  <si>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</si>
  <si>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</si>
  <si>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</si>
  <si>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</si>
  <si>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兵庫県佐用町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</si>
  <si>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</si>
  <si>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</si>
  <si>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</si>
  <si>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</si>
  <si>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</si>
  <si>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</si>
  <si>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</si>
  <si>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</si>
  <si>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</si>
  <si>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</si>
  <si>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</si>
  <si>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</si>
  <si>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</si>
  <si>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</si>
  <si>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</si>
  <si>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</si>
  <si>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</si>
  <si>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</si>
  <si>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</si>
  <si>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</si>
  <si>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</si>
  <si>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</si>
  <si>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</si>
  <si>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</si>
  <si>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</si>
  <si>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</si>
  <si>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</si>
  <si>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</si>
  <si>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</si>
  <si>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</si>
  <si>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</si>
  <si>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</si>
  <si>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</si>
  <si>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</si>
  <si>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</si>
  <si>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</si>
  <si>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</si>
  <si>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</si>
  <si>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</si>
  <si>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</si>
  <si>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</si>
  <si>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</si>
  <si>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</si>
  <si>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</si>
  <si>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</si>
  <si>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</si>
  <si>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</si>
  <si>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</si>
  <si>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</si>
  <si>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</si>
  <si>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</si>
  <si>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</si>
  <si>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</si>
  <si>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</si>
  <si>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</si>
  <si>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</si>
  <si>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</si>
  <si>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</si>
  <si>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</si>
  <si>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</si>
  <si>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</si>
  <si>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</si>
  <si>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</si>
  <si>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</si>
  <si>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</si>
  <si>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</si>
  <si>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</si>
  <si>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</si>
  <si>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</si>
  <si>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</si>
  <si>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</si>
  <si>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</si>
  <si>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</si>
  <si>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</si>
  <si>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</si>
  <si>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</si>
  <si>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</si>
  <si>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</si>
  <si>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</si>
  <si>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</si>
  <si>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</si>
  <si>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</si>
  <si>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</si>
  <si>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</si>
  <si>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</si>
  <si>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</si>
  <si>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</si>
  <si>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</si>
  <si>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</si>
  <si>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</si>
  <si>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</si>
  <si>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</si>
  <si>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</si>
  <si>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</si>
  <si>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</si>
  <si>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</si>
  <si>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</si>
  <si>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</si>
  <si>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</si>
  <si>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</si>
  <si>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</si>
  <si>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</si>
  <si>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</si>
  <si>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</si>
  <si>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</si>
  <si>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</si>
  <si>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</si>
  <si>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</si>
  <si>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</si>
  <si>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</si>
  <si>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</si>
  <si>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</si>
  <si>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</si>
  <si>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</si>
  <si>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</si>
  <si>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</si>
  <si>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</si>
  <si>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</si>
  <si>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</si>
  <si>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</si>
  <si>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</si>
  <si>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</si>
  <si>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</si>
  <si>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</si>
  <si>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</si>
  <si>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</si>
  <si>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</si>
  <si>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</si>
  <si>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</si>
  <si>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</si>
  <si>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</si>
  <si>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</si>
  <si>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</si>
  <si>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</si>
  <si>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</si>
  <si>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</si>
  <si>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</si>
  <si>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</si>
  <si>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</si>
  <si>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</si>
  <si>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</si>
  <si>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</si>
  <si>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</si>
  <si>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</si>
  <si>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</si>
  <si>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</si>
  <si>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</si>
  <si>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</si>
  <si>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</si>
  <si>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</si>
  <si>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兵庫県佐用町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</si>
  <si>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</si>
  <si>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</si>
  <si>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</si>
  <si>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</si>
  <si>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</si>
  <si>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</si>
  <si>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</si>
  <si>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</si>
  <si>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</si>
  <si>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</si>
  <si>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</si>
  <si>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</si>
  <si>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</si>
  <si>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</si>
  <si>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</si>
  <si>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</si>
  <si>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</si>
  <si>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</si>
  <si>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</si>
  <si>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</si>
  <si>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メガソーラー事業収入特別会計</t>
    <phoneticPr fontId="5"/>
  </si>
  <si>
    <t>西はりま天文台公園特別会計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</si>
  <si>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</si>
  <si>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</si>
  <si>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</si>
  <si>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</si>
  <si>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</si>
  <si>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</si>
  <si>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</si>
  <si>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</si>
  <si>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</si>
  <si>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</si>
  <si>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</si>
  <si>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</si>
  <si>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</si>
  <si>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</si>
  <si>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</si>
  <si>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</si>
  <si>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</si>
  <si>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</si>
  <si>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簡易水道事業特別会計</t>
    <phoneticPr fontId="5"/>
  </si>
  <si>
    <t>法非適用企業</t>
    <phoneticPr fontId="5"/>
  </si>
  <si>
    <t>特定環境保全公共下水道事業特別会計</t>
    <phoneticPr fontId="5"/>
  </si>
  <si>
    <t>生活排水処理事業特別会計</t>
    <phoneticPr fontId="5"/>
  </si>
  <si>
    <t>笹ケ丘荘特別会計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</si>
  <si>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</si>
  <si>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</si>
  <si>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</si>
  <si>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</si>
  <si>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</si>
  <si>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</si>
  <si>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</si>
  <si>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</si>
  <si>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</si>
  <si>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</si>
  <si>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</si>
  <si>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</si>
  <si>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</si>
  <si>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</si>
  <si>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</si>
  <si>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</si>
  <si>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</si>
  <si>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</si>
  <si>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</si>
  <si>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</si>
  <si>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</si>
  <si>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</si>
  <si>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</si>
  <si>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</si>
  <si>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</si>
  <si>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</si>
  <si>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</si>
  <si>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</si>
  <si>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</si>
  <si>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</si>
  <si>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</si>
  <si>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</si>
  <si>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</si>
  <si>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</si>
  <si>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</si>
  <si>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</si>
  <si>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</si>
  <si>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</si>
  <si>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</si>
  <si>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</si>
  <si>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</si>
  <si>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</si>
  <si>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</si>
  <si>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</si>
  <si>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</si>
  <si>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</si>
  <si>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</si>
  <si>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</si>
  <si>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</si>
  <si>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</si>
  <si>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</si>
  <si>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</si>
  <si>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</si>
  <si>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</si>
  <si>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</si>
  <si>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</si>
  <si>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</si>
  <si>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</si>
  <si>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</si>
  <si>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</si>
  <si>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</si>
  <si>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</si>
  <si>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</si>
  <si>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</si>
  <si>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</si>
  <si>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</si>
  <si>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</si>
  <si>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</si>
  <si>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</si>
  <si>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</si>
  <si>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</si>
  <si>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</si>
  <si>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</si>
  <si>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</si>
  <si>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</si>
  <si>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</si>
  <si>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</si>
  <si>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</si>
  <si>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</si>
  <si>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</si>
  <si>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</si>
  <si>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</si>
  <si>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</si>
  <si>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</si>
  <si>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</si>
  <si>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</si>
  <si>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</si>
  <si>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</si>
  <si>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</si>
  <si>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</si>
  <si>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</si>
  <si>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</si>
  <si>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</si>
  <si>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</si>
  <si>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</si>
  <si>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</si>
  <si>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</si>
  <si>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</si>
  <si>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</si>
  <si>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</si>
  <si>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</si>
  <si>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</si>
  <si>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</si>
  <si>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</si>
  <si>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</si>
  <si>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</si>
  <si>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</si>
  <si>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</si>
  <si>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</si>
  <si>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</si>
  <si>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</si>
  <si>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</si>
  <si>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</si>
  <si>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</si>
  <si>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</si>
  <si>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</si>
  <si>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</si>
  <si>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</si>
  <si>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</si>
  <si>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</si>
  <si>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</si>
  <si>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</si>
  <si>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</si>
  <si>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</si>
  <si>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</si>
  <si>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</si>
  <si>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</si>
  <si>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</si>
  <si>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</si>
  <si>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</si>
  <si>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</si>
  <si>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</si>
  <si>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</si>
  <si>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</si>
  <si>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</si>
  <si>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西はりま天文台公園特別会計</t>
  </si>
  <si>
    <t>▲ 0.22</t>
  </si>
  <si>
    <t>▲ 0.21</t>
  </si>
  <si>
    <t>▲ 0.16</t>
  </si>
  <si>
    <t>特定環境保全公共下水道事業特別会計</t>
  </si>
  <si>
    <t>簡易水道事業特別会計</t>
  </si>
  <si>
    <t>水道事業会計</t>
  </si>
  <si>
    <t>メガソーラー事業収入特別会計</t>
  </si>
  <si>
    <t>生活排水処理事業特別会計</t>
  </si>
  <si>
    <t>一般会計</t>
  </si>
  <si>
    <t>国民健康保険特別会計</t>
  </si>
  <si>
    <t>その他会計（赤字）</t>
  </si>
  <si>
    <t>▲ 1.20</t>
  </si>
  <si>
    <t>その他会計（黒字）</t>
  </si>
  <si>
    <t>R01</t>
    <phoneticPr fontId="5"/>
  </si>
  <si>
    <t>R02</t>
    <phoneticPr fontId="5"/>
  </si>
  <si>
    <t>R03</t>
    <phoneticPr fontId="5"/>
  </si>
  <si>
    <t>R04</t>
    <phoneticPr fontId="5"/>
  </si>
  <si>
    <t>R05</t>
    <phoneticPr fontId="5"/>
  </si>
  <si>
    <t>-</t>
    <phoneticPr fontId="2"/>
  </si>
  <si>
    <t>播磨高原広域事務組合　一般会計</t>
  </si>
  <si>
    <t>播磨高原広域事務組合　水道事業会計</t>
  </si>
  <si>
    <t>播磨高原広域事務組合　下水道事業会計</t>
  </si>
  <si>
    <t>兵庫県後期高齢者医療広域連合　一般会計</t>
  </si>
  <si>
    <t>兵庫県後期高齢者医療広域連合　特別会計</t>
  </si>
  <si>
    <t>兵庫県市町村職員退職手当組合　一般会計</t>
  </si>
  <si>
    <t>兵庫県町議会議員公務災害補償組合　一般会計</t>
  </si>
  <si>
    <t>にしはりま環境事務組合　一般会計</t>
  </si>
  <si>
    <t>西はりま消防組合　一般会計</t>
  </si>
  <si>
    <t>公共施設等整備基金</t>
    <phoneticPr fontId="5"/>
  </si>
  <si>
    <t>過疎地域自立振興基金</t>
    <phoneticPr fontId="2"/>
  </si>
  <si>
    <t>合併振興基金</t>
    <phoneticPr fontId="2"/>
  </si>
  <si>
    <t>災害復興基金</t>
    <phoneticPr fontId="2"/>
  </si>
  <si>
    <t>地域福祉基金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</si>
  <si>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</si>
  <si>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</si>
  <si>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0％以下で、現状の財政状況としては健全であるといえるが、有形固定資産減価償却率は類似団体内平均値を上回っていることから、今後は公共施設の更新等が発生すると見込まれるため、公共施設等総合管理計画で掲げた目標達成に向けた取組を進めるとともに、健全な財政運営を維持できるよう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</si>
  <si>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</si>
  <si>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</si>
  <si>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</si>
  <si>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</si>
  <si>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</si>
  <si>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</si>
  <si>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計画的な繰上償還により、将来負担比率は平成27年度以降0％以下で、実質公債費比率においても類似団体平均を下回っている。
今後は、公共施設やインフラの更新時期が迫っており、公債費の増加が見込まれるため、公共施設等総合管理計画に基づいた施設の計画的な更新・維持管理によって公債費の平準化に努める。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</si>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</sst>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color indexed="8"/>
      <name val="ＭＳ Ｐゴシック"/>
      <family val="3"/>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40"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1"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9" fillId="0" borderId="102" xfId="14"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9" fillId="0" borderId="98" xfId="14" applyFont="1" applyBorder="1" applyAlignment="1" applyProtection="1">
      <alignment horizontal="left" vertical="center" shrinkToFit="1"/>
      <protection locked="0"/>
    </xf>
    <xf numFmtId="0" fontId="39" fillId="0" borderId="99" xfId="14" applyFont="1" applyBorder="1" applyAlignment="1" applyProtection="1">
      <alignment horizontal="left" vertical="center" shrinkToFit="1"/>
      <protection locked="0"/>
    </xf>
    <xf numFmtId="0" fontId="39" fillId="0" borderId="100" xfId="14" applyFont="1" applyBorder="1" applyAlignment="1" applyProtection="1">
      <alignment horizontal="left" vertical="center" shrinkToFit="1"/>
      <protection locked="0"/>
    </xf>
    <xf numFmtId="177" fontId="39" fillId="0" borderId="101" xfId="14" applyNumberFormat="1" applyFont="1" applyBorder="1" applyAlignment="1" applyProtection="1">
      <alignment horizontal="right" vertical="center" shrinkToFit="1"/>
      <protection locked="0"/>
    </xf>
    <xf numFmtId="0" fontId="39" fillId="0" borderId="112" xfId="14" applyFont="1" applyBorder="1" applyAlignment="1" applyProtection="1">
      <alignment horizontal="left" vertical="center" shrinkToFit="1"/>
      <protection locked="0"/>
    </xf>
    <xf numFmtId="0" fontId="39" fillId="0" borderId="113" xfId="14" applyFont="1" applyBorder="1" applyAlignment="1" applyProtection="1">
      <alignment horizontal="left" vertical="center" shrinkToFit="1"/>
      <protection locked="0"/>
    </xf>
    <xf numFmtId="0" fontId="39" fillId="0" borderId="114" xfId="14" applyFont="1" applyBorder="1" applyAlignment="1" applyProtection="1">
      <alignment horizontal="left" vertical="center" shrinkToFit="1"/>
      <protection locked="0"/>
    </xf>
    <xf numFmtId="177" fontId="39" fillId="0" borderId="115" xfId="14" applyNumberFormat="1" applyFont="1" applyBorder="1" applyAlignment="1" applyProtection="1">
      <alignment horizontal="right" vertical="center" shrinkToFit="1"/>
      <protection locked="0"/>
    </xf>
    <xf numFmtId="177" fontId="39" fillId="0" borderId="116" xfId="14" applyNumberFormat="1" applyFont="1" applyBorder="1" applyAlignment="1" applyProtection="1">
      <alignment horizontal="right" vertical="center" shrinkToFit="1"/>
      <protection locked="0"/>
    </xf>
    <xf numFmtId="177" fontId="39" fillId="0" borderId="112" xfId="12" applyNumberFormat="1" applyFont="1" applyBorder="1" applyAlignment="1" applyProtection="1">
      <alignment horizontal="right" vertical="center" shrinkToFit="1"/>
      <protection locked="0"/>
    </xf>
    <xf numFmtId="177" fontId="39" fillId="0" borderId="113" xfId="12" applyNumberFormat="1" applyFont="1" applyBorder="1" applyAlignment="1" applyProtection="1">
      <alignment horizontal="right" vertical="center" shrinkToFit="1"/>
      <protection locked="0"/>
    </xf>
    <xf numFmtId="177" fontId="39" fillId="0" borderId="120" xfId="12" applyNumberFormat="1" applyFont="1" applyBorder="1" applyAlignment="1" applyProtection="1">
      <alignment horizontal="right" vertical="center" shrinkToFit="1"/>
      <protection locked="0"/>
    </xf>
    <xf numFmtId="177" fontId="39" fillId="0" borderId="117"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4069861-534D-4CF3-98B5-F25CB425258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87464</c:v>
                </c:pt>
                <c:pt idx="1">
                  <c:v>96248</c:v>
                </c:pt>
                <c:pt idx="2">
                  <c:v>76413</c:v>
                </c:pt>
                <c:pt idx="3">
                  <c:v>66481</c:v>
                </c:pt>
                <c:pt idx="4">
                  <c:v>67825</c:v>
                </c:pt>
              </c:numCache>
            </c:numRef>
          </c:val>
          <c:smooth val="0"/>
          <c:extLst>
            <c:ext xmlns:c16="http://schemas.microsoft.com/office/drawing/2014/chart" uri="{C3380CC4-5D6E-409C-BE32-E72D297353CC}">
              <c16:uniqueId val="{00000000-E383-4AAD-BBA8-A3F9B6DC532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143402</c:v>
                </c:pt>
                <c:pt idx="1">
                  <c:v>156588</c:v>
                </c:pt>
                <c:pt idx="2">
                  <c:v>71198</c:v>
                </c:pt>
                <c:pt idx="3">
                  <c:v>66189</c:v>
                </c:pt>
                <c:pt idx="4">
                  <c:v>104760</c:v>
                </c:pt>
              </c:numCache>
            </c:numRef>
          </c:val>
          <c:smooth val="0"/>
          <c:extLst>
            <c:ext xmlns:c16="http://schemas.microsoft.com/office/drawing/2014/chart" uri="{C3380CC4-5D6E-409C-BE32-E72D297353CC}">
              <c16:uniqueId val="{00000001-E383-4AAD-BBA8-A3F9B6DC532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1.24</c:v>
                </c:pt>
                <c:pt idx="1">
                  <c:v>1.84</c:v>
                </c:pt>
                <c:pt idx="2">
                  <c:v>1.52</c:v>
                </c:pt>
                <c:pt idx="3">
                  <c:v>1.29</c:v>
                </c:pt>
                <c:pt idx="4">
                  <c:v>1.1399999999999999</c:v>
                </c:pt>
              </c:numCache>
            </c:numRef>
          </c:val>
          <c:extLst>
            <c:ext xmlns:c16="http://schemas.microsoft.com/office/drawing/2014/chart" uri="{C3380CC4-5D6E-409C-BE32-E72D297353CC}">
              <c16:uniqueId val="{00000000-E685-410D-9226-253B821513D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31.91</c:v>
                </c:pt>
                <c:pt idx="1">
                  <c:v>31.6</c:v>
                </c:pt>
                <c:pt idx="2">
                  <c:v>30.97</c:v>
                </c:pt>
                <c:pt idx="3">
                  <c:v>31.83</c:v>
                </c:pt>
                <c:pt idx="4">
                  <c:v>31.63</c:v>
                </c:pt>
              </c:numCache>
            </c:numRef>
          </c:val>
          <c:extLst>
            <c:ext xmlns:c16="http://schemas.microsoft.com/office/drawing/2014/chart" uri="{C3380CC4-5D6E-409C-BE32-E72D297353CC}">
              <c16:uniqueId val="{00000001-E685-410D-9226-253B821513D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8.31</c:v>
                </c:pt>
                <c:pt idx="1">
                  <c:v>12.43</c:v>
                </c:pt>
                <c:pt idx="2">
                  <c:v>12.71</c:v>
                </c:pt>
                <c:pt idx="3">
                  <c:v>11.51</c:v>
                </c:pt>
                <c:pt idx="4">
                  <c:v>9.5500000000000007</c:v>
                </c:pt>
              </c:numCache>
            </c:numRef>
          </c:val>
          <c:smooth val="0"/>
          <c:extLst>
            <c:ext xmlns:c16="http://schemas.microsoft.com/office/drawing/2014/chart" uri="{C3380CC4-5D6E-409C-BE32-E72D297353CC}">
              <c16:uniqueId val="{00000002-E685-410D-9226-253B821513D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1.02</c:v>
                </c:pt>
                <c:pt idx="2">
                  <c:v>#N/A</c:v>
                </c:pt>
                <c:pt idx="3">
                  <c:v>0.13</c:v>
                </c:pt>
                <c:pt idx="4">
                  <c:v>#N/A</c:v>
                </c:pt>
                <c:pt idx="5">
                  <c:v>0.11</c:v>
                </c:pt>
                <c:pt idx="6">
                  <c:v>#N/A</c:v>
                </c:pt>
                <c:pt idx="7">
                  <c:v>0.13</c:v>
                </c:pt>
                <c:pt idx="8">
                  <c:v>#N/A</c:v>
                </c:pt>
                <c:pt idx="9">
                  <c:v>0.16</c:v>
                </c:pt>
              </c:numCache>
            </c:numRef>
          </c:val>
          <c:extLst>
            <c:ext xmlns:c16="http://schemas.microsoft.com/office/drawing/2014/chart" uri="{C3380CC4-5D6E-409C-BE32-E72D297353CC}">
              <c16:uniqueId val="{00000000-211C-42CF-B9B6-492DDF5E709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1.2</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211C-42CF-B9B6-492DDF5E709F}"/>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0.17</c:v>
                </c:pt>
                <c:pt idx="2">
                  <c:v>#N/A</c:v>
                </c:pt>
                <c:pt idx="3">
                  <c:v>0.2</c:v>
                </c:pt>
                <c:pt idx="4">
                  <c:v>#N/A</c:v>
                </c:pt>
                <c:pt idx="5">
                  <c:v>0.19</c:v>
                </c:pt>
                <c:pt idx="6">
                  <c:v>#N/A</c:v>
                </c:pt>
                <c:pt idx="7">
                  <c:v>0.13</c:v>
                </c:pt>
                <c:pt idx="8">
                  <c:v>#N/A</c:v>
                </c:pt>
                <c:pt idx="9">
                  <c:v>0.22</c:v>
                </c:pt>
              </c:numCache>
            </c:numRef>
          </c:val>
          <c:extLst>
            <c:ext xmlns:c16="http://schemas.microsoft.com/office/drawing/2014/chart" uri="{C3380CC4-5D6E-409C-BE32-E72D297353CC}">
              <c16:uniqueId val="{00000002-211C-42CF-B9B6-492DDF5E709F}"/>
            </c:ext>
          </c:extLst>
        </c:ser>
        <c:ser>
          <c:idx val="3"/>
          <c:order val="3"/>
          <c:tx>
            <c:strRef>
              <c:f>データシート!$A$30</c:f>
              <c:strCache>
                <c:ptCount val="1"/>
                <c:pt idx="0">
                  <c:v>一般会計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1.23</c:v>
                </c:pt>
                <c:pt idx="2">
                  <c:v>#N/A</c:v>
                </c:pt>
                <c:pt idx="3">
                  <c:v>2.35</c:v>
                </c:pt>
                <c:pt idx="4">
                  <c:v>#N/A</c:v>
                </c:pt>
                <c:pt idx="5">
                  <c:v>0.85</c:v>
                </c:pt>
                <c:pt idx="6">
                  <c:v>#N/A</c:v>
                </c:pt>
                <c:pt idx="7">
                  <c:v>0.55000000000000004</c:v>
                </c:pt>
                <c:pt idx="8">
                  <c:v>#N/A</c:v>
                </c:pt>
                <c:pt idx="9">
                  <c:v>0.38</c:v>
                </c:pt>
              </c:numCache>
            </c:numRef>
          </c:val>
          <c:extLst>
            <c:ext xmlns:c16="http://schemas.microsoft.com/office/drawing/2014/chart" uri="{C3380CC4-5D6E-409C-BE32-E72D297353CC}">
              <c16:uniqueId val="{00000003-211C-42CF-B9B6-492DDF5E709F}"/>
            </c:ext>
          </c:extLst>
        </c:ser>
        <c:ser>
          <c:idx val="4"/>
          <c:order val="4"/>
          <c:tx>
            <c:strRef>
              <c:f>データシート!$A$31</c:f>
              <c:strCache>
                <c:ptCount val="1"/>
                <c:pt idx="0">
                  <c:v>生活排水処理事業特別会計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0.01</c:v>
                </c:pt>
                <c:pt idx="2">
                  <c:v>#N/A</c:v>
                </c:pt>
                <c:pt idx="3">
                  <c:v>0</c:v>
                </c:pt>
                <c:pt idx="4">
                  <c:v>#N/A</c:v>
                </c:pt>
                <c:pt idx="5">
                  <c:v>0.01</c:v>
                </c:pt>
                <c:pt idx="6">
                  <c:v>#N/A</c:v>
                </c:pt>
                <c:pt idx="7">
                  <c:v>0.01</c:v>
                </c:pt>
                <c:pt idx="8">
                  <c:v>#N/A</c:v>
                </c:pt>
                <c:pt idx="9">
                  <c:v>0.45</c:v>
                </c:pt>
              </c:numCache>
            </c:numRef>
          </c:val>
          <c:extLst>
            <c:ext xmlns:c16="http://schemas.microsoft.com/office/drawing/2014/chart" uri="{C3380CC4-5D6E-409C-BE32-E72D297353CC}">
              <c16:uniqueId val="{00000004-211C-42CF-B9B6-492DDF5E709F}"/>
            </c:ext>
          </c:extLst>
        </c:ser>
        <c:ser>
          <c:idx val="5"/>
          <c:order val="5"/>
          <c:tx>
            <c:strRef>
              <c:f>データシート!$A$32</c:f>
              <c:strCache>
                <c:ptCount val="1"/>
                <c:pt idx="0">
                  <c:v>メガソーラー事業収入特別会計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c:v>
                </c:pt>
                <c:pt idx="2">
                  <c:v>#N/A</c:v>
                </c:pt>
                <c:pt idx="3">
                  <c:v>0.92</c:v>
                </c:pt>
                <c:pt idx="4">
                  <c:v>#N/A</c:v>
                </c:pt>
                <c:pt idx="5">
                  <c:v>0.88</c:v>
                </c:pt>
                <c:pt idx="6">
                  <c:v>#N/A</c:v>
                </c:pt>
                <c:pt idx="7">
                  <c:v>0.91</c:v>
                </c:pt>
                <c:pt idx="8">
                  <c:v>#N/A</c:v>
                </c:pt>
                <c:pt idx="9">
                  <c:v>0.91</c:v>
                </c:pt>
              </c:numCache>
            </c:numRef>
          </c:val>
          <c:extLst>
            <c:ext xmlns:c16="http://schemas.microsoft.com/office/drawing/2014/chart" uri="{C3380CC4-5D6E-409C-BE32-E72D297353CC}">
              <c16:uniqueId val="{00000005-211C-42CF-B9B6-492DDF5E709F}"/>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6.88</c:v>
                </c:pt>
                <c:pt idx="2">
                  <c:v>#N/A</c:v>
                </c:pt>
                <c:pt idx="3">
                  <c:v>7.06</c:v>
                </c:pt>
                <c:pt idx="4">
                  <c:v>#N/A</c:v>
                </c:pt>
                <c:pt idx="5">
                  <c:v>6.94</c:v>
                </c:pt>
                <c:pt idx="6">
                  <c:v>#N/A</c:v>
                </c:pt>
                <c:pt idx="7">
                  <c:v>7.26</c:v>
                </c:pt>
                <c:pt idx="8">
                  <c:v>#N/A</c:v>
                </c:pt>
                <c:pt idx="9">
                  <c:v>6.18</c:v>
                </c:pt>
              </c:numCache>
            </c:numRef>
          </c:val>
          <c:extLst>
            <c:ext xmlns:c16="http://schemas.microsoft.com/office/drawing/2014/chart" uri="{C3380CC4-5D6E-409C-BE32-E72D297353CC}">
              <c16:uniqueId val="{00000006-211C-42CF-B9B6-492DDF5E709F}"/>
            </c:ext>
          </c:extLst>
        </c:ser>
        <c:ser>
          <c:idx val="7"/>
          <c:order val="7"/>
          <c:tx>
            <c:strRef>
              <c:f>データシート!$A$34</c:f>
              <c:strCache>
                <c:ptCount val="1"/>
                <c:pt idx="0">
                  <c:v>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0.1</c:v>
                </c:pt>
                <c:pt idx="2">
                  <c:v>#N/A</c:v>
                </c:pt>
                <c:pt idx="3">
                  <c:v>0.11</c:v>
                </c:pt>
                <c:pt idx="4">
                  <c:v>#N/A</c:v>
                </c:pt>
                <c:pt idx="5">
                  <c:v>0.11</c:v>
                </c:pt>
                <c:pt idx="6">
                  <c:v>#N/A</c:v>
                </c:pt>
                <c:pt idx="7">
                  <c:v>0.08</c:v>
                </c:pt>
                <c:pt idx="8">
                  <c:v>#N/A</c:v>
                </c:pt>
                <c:pt idx="9">
                  <c:v>6.79</c:v>
                </c:pt>
              </c:numCache>
            </c:numRef>
          </c:val>
          <c:extLst>
            <c:ext xmlns:c16="http://schemas.microsoft.com/office/drawing/2014/chart" uri="{C3380CC4-5D6E-409C-BE32-E72D297353CC}">
              <c16:uniqueId val="{00000007-211C-42CF-B9B6-492DDF5E709F}"/>
            </c:ext>
          </c:extLst>
        </c:ser>
        <c:ser>
          <c:idx val="8"/>
          <c:order val="8"/>
          <c:tx>
            <c:strRef>
              <c:f>データシート!$A$35</c:f>
              <c:strCache>
                <c:ptCount val="1"/>
                <c:pt idx="0">
                  <c:v>特定環境保全公共下水道事業特別会計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0.08</c:v>
                </c:pt>
                <c:pt idx="2">
                  <c:v>#N/A</c:v>
                </c:pt>
                <c:pt idx="3">
                  <c:v>0.24</c:v>
                </c:pt>
                <c:pt idx="4">
                  <c:v>#N/A</c:v>
                </c:pt>
                <c:pt idx="5">
                  <c:v>0.09</c:v>
                </c:pt>
                <c:pt idx="6">
                  <c:v>#N/A</c:v>
                </c:pt>
                <c:pt idx="7">
                  <c:v>0.03</c:v>
                </c:pt>
                <c:pt idx="8">
                  <c:v>#N/A</c:v>
                </c:pt>
                <c:pt idx="9">
                  <c:v>29.78</c:v>
                </c:pt>
              </c:numCache>
            </c:numRef>
          </c:val>
          <c:extLst>
            <c:ext xmlns:c16="http://schemas.microsoft.com/office/drawing/2014/chart" uri="{C3380CC4-5D6E-409C-BE32-E72D297353CC}">
              <c16:uniqueId val="{00000008-211C-42CF-B9B6-492DDF5E709F}"/>
            </c:ext>
          </c:extLst>
        </c:ser>
        <c:ser>
          <c:idx val="9"/>
          <c:order val="9"/>
          <c:tx>
            <c:strRef>
              <c:f>データシート!$A$36</c:f>
              <c:strCache>
                <c:ptCount val="1"/>
                <c:pt idx="0">
                  <c:v>西はりま天文台公園特別会計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0</c:v>
                </c:pt>
                <c:pt idx="2">
                  <c:v>0.22</c:v>
                </c:pt>
                <c:pt idx="3">
                  <c:v>#N/A</c:v>
                </c:pt>
                <c:pt idx="4">
                  <c:v>0.21</c:v>
                </c:pt>
                <c:pt idx="5">
                  <c:v>#N/A</c:v>
                </c:pt>
                <c:pt idx="6">
                  <c:v>0.16</c:v>
                </c:pt>
                <c:pt idx="7">
                  <c:v>#N/A</c:v>
                </c:pt>
                <c:pt idx="8">
                  <c:v>0.16</c:v>
                </c:pt>
                <c:pt idx="9">
                  <c:v>#N/A</c:v>
                </c:pt>
              </c:numCache>
            </c:numRef>
          </c:val>
          <c:extLst>
            <c:ext xmlns:c16="http://schemas.microsoft.com/office/drawing/2014/chart" uri="{C3380CC4-5D6E-409C-BE32-E72D297353CC}">
              <c16:uniqueId val="{00000009-211C-42CF-B9B6-492DDF5E709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2020</c:v>
                </c:pt>
                <c:pt idx="5">
                  <c:v>2057</c:v>
                </c:pt>
                <c:pt idx="8">
                  <c:v>2131</c:v>
                </c:pt>
                <c:pt idx="11">
                  <c:v>2105</c:v>
                </c:pt>
                <c:pt idx="14">
                  <c:v>1992</c:v>
                </c:pt>
              </c:numCache>
            </c:numRef>
          </c:val>
          <c:extLst>
            <c:ext xmlns:c16="http://schemas.microsoft.com/office/drawing/2014/chart" uri="{C3380CC4-5D6E-409C-BE32-E72D297353CC}">
              <c16:uniqueId val="{00000000-42A4-4B38-A51A-B4DF8B35650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2A4-4B38-A51A-B4DF8B35650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2A4-4B38-A51A-B4DF8B35650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143</c:v>
                </c:pt>
                <c:pt idx="3">
                  <c:v>141</c:v>
                </c:pt>
                <c:pt idx="6">
                  <c:v>139</c:v>
                </c:pt>
                <c:pt idx="9">
                  <c:v>137</c:v>
                </c:pt>
                <c:pt idx="12">
                  <c:v>134</c:v>
                </c:pt>
              </c:numCache>
            </c:numRef>
          </c:val>
          <c:extLst>
            <c:ext xmlns:c16="http://schemas.microsoft.com/office/drawing/2014/chart" uri="{C3380CC4-5D6E-409C-BE32-E72D297353CC}">
              <c16:uniqueId val="{00000003-42A4-4B38-A51A-B4DF8B35650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685</c:v>
                </c:pt>
                <c:pt idx="3">
                  <c:v>686</c:v>
                </c:pt>
                <c:pt idx="6">
                  <c:v>552</c:v>
                </c:pt>
                <c:pt idx="9">
                  <c:v>725</c:v>
                </c:pt>
                <c:pt idx="12">
                  <c:v>848</c:v>
                </c:pt>
              </c:numCache>
            </c:numRef>
          </c:val>
          <c:extLst>
            <c:ext xmlns:c16="http://schemas.microsoft.com/office/drawing/2014/chart" uri="{C3380CC4-5D6E-409C-BE32-E72D297353CC}">
              <c16:uniqueId val="{00000004-42A4-4B38-A51A-B4DF8B35650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2A4-4B38-A51A-B4DF8B35650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2A4-4B38-A51A-B4DF8B35650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1272</c:v>
                </c:pt>
                <c:pt idx="3">
                  <c:v>1297</c:v>
                </c:pt>
                <c:pt idx="6">
                  <c:v>1369</c:v>
                </c:pt>
                <c:pt idx="9">
                  <c:v>1454</c:v>
                </c:pt>
                <c:pt idx="12">
                  <c:v>1200</c:v>
                </c:pt>
              </c:numCache>
            </c:numRef>
          </c:val>
          <c:extLst>
            <c:ext xmlns:c16="http://schemas.microsoft.com/office/drawing/2014/chart" uri="{C3380CC4-5D6E-409C-BE32-E72D297353CC}">
              <c16:uniqueId val="{00000007-42A4-4B38-A51A-B4DF8B35650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80</c:v>
                </c:pt>
                <c:pt idx="2">
                  <c:v>#N/A</c:v>
                </c:pt>
                <c:pt idx="3">
                  <c:v>#N/A</c:v>
                </c:pt>
                <c:pt idx="4">
                  <c:v>67</c:v>
                </c:pt>
                <c:pt idx="5">
                  <c:v>#N/A</c:v>
                </c:pt>
                <c:pt idx="6">
                  <c:v>#N/A</c:v>
                </c:pt>
                <c:pt idx="7">
                  <c:v>-71</c:v>
                </c:pt>
                <c:pt idx="8">
                  <c:v>#N/A</c:v>
                </c:pt>
                <c:pt idx="9">
                  <c:v>#N/A</c:v>
                </c:pt>
                <c:pt idx="10">
                  <c:v>211</c:v>
                </c:pt>
                <c:pt idx="11">
                  <c:v>#N/A</c:v>
                </c:pt>
                <c:pt idx="12">
                  <c:v>#N/A</c:v>
                </c:pt>
                <c:pt idx="13">
                  <c:v>190</c:v>
                </c:pt>
                <c:pt idx="14">
                  <c:v>#N/A</c:v>
                </c:pt>
              </c:numCache>
            </c:numRef>
          </c:val>
          <c:smooth val="0"/>
          <c:extLst>
            <c:ext xmlns:c16="http://schemas.microsoft.com/office/drawing/2014/chart" uri="{C3380CC4-5D6E-409C-BE32-E72D297353CC}">
              <c16:uniqueId val="{00000008-42A4-4B38-A51A-B4DF8B35650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17887</c:v>
                </c:pt>
                <c:pt idx="5">
                  <c:v>17924</c:v>
                </c:pt>
                <c:pt idx="8">
                  <c:v>17370</c:v>
                </c:pt>
                <c:pt idx="11">
                  <c:v>16260</c:v>
                </c:pt>
                <c:pt idx="14">
                  <c:v>15644</c:v>
                </c:pt>
              </c:numCache>
            </c:numRef>
          </c:val>
          <c:extLst>
            <c:ext xmlns:c16="http://schemas.microsoft.com/office/drawing/2014/chart" uri="{C3380CC4-5D6E-409C-BE32-E72D297353CC}">
              <c16:uniqueId val="{00000000-9DFE-4705-B415-77E95422EAF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128</c:v>
                </c:pt>
                <c:pt idx="5">
                  <c:v>106</c:v>
                </c:pt>
                <c:pt idx="8">
                  <c:v>92</c:v>
                </c:pt>
                <c:pt idx="11">
                  <c:v>83</c:v>
                </c:pt>
                <c:pt idx="14">
                  <c:v>65</c:v>
                </c:pt>
              </c:numCache>
            </c:numRef>
          </c:val>
          <c:extLst>
            <c:ext xmlns:c16="http://schemas.microsoft.com/office/drawing/2014/chart" uri="{C3380CC4-5D6E-409C-BE32-E72D297353CC}">
              <c16:uniqueId val="{00000001-9DFE-4705-B415-77E95422EAF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8621</c:v>
                </c:pt>
                <c:pt idx="5">
                  <c:v>8552</c:v>
                </c:pt>
                <c:pt idx="8">
                  <c:v>9026</c:v>
                </c:pt>
                <c:pt idx="11">
                  <c:v>9226</c:v>
                </c:pt>
                <c:pt idx="14">
                  <c:v>9300</c:v>
                </c:pt>
              </c:numCache>
            </c:numRef>
          </c:val>
          <c:extLst>
            <c:ext xmlns:c16="http://schemas.microsoft.com/office/drawing/2014/chart" uri="{C3380CC4-5D6E-409C-BE32-E72D297353CC}">
              <c16:uniqueId val="{00000002-9DFE-4705-B415-77E95422EAF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DFE-4705-B415-77E95422EAF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DFE-4705-B415-77E95422EAF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FE-4705-B415-77E95422EAF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2019</c:v>
                </c:pt>
                <c:pt idx="3">
                  <c:v>1974</c:v>
                </c:pt>
                <c:pt idx="6">
                  <c:v>1974</c:v>
                </c:pt>
                <c:pt idx="9">
                  <c:v>1984</c:v>
                </c:pt>
                <c:pt idx="12">
                  <c:v>1912</c:v>
                </c:pt>
              </c:numCache>
            </c:numRef>
          </c:val>
          <c:extLst>
            <c:ext xmlns:c16="http://schemas.microsoft.com/office/drawing/2014/chart" uri="{C3380CC4-5D6E-409C-BE32-E72D297353CC}">
              <c16:uniqueId val="{00000006-9DFE-4705-B415-77E95422EAF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949</c:v>
                </c:pt>
                <c:pt idx="3">
                  <c:v>843</c:v>
                </c:pt>
                <c:pt idx="6">
                  <c:v>685</c:v>
                </c:pt>
                <c:pt idx="9">
                  <c:v>537</c:v>
                </c:pt>
                <c:pt idx="12">
                  <c:v>400</c:v>
                </c:pt>
              </c:numCache>
            </c:numRef>
          </c:val>
          <c:extLst>
            <c:ext xmlns:c16="http://schemas.microsoft.com/office/drawing/2014/chart" uri="{C3380CC4-5D6E-409C-BE32-E72D297353CC}">
              <c16:uniqueId val="{00000007-9DFE-4705-B415-77E95422EAF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5923</c:v>
                </c:pt>
                <c:pt idx="3">
                  <c:v>5534</c:v>
                </c:pt>
                <c:pt idx="6">
                  <c:v>4898</c:v>
                </c:pt>
                <c:pt idx="9">
                  <c:v>5430</c:v>
                </c:pt>
                <c:pt idx="12">
                  <c:v>5313</c:v>
                </c:pt>
              </c:numCache>
            </c:numRef>
          </c:val>
          <c:extLst>
            <c:ext xmlns:c16="http://schemas.microsoft.com/office/drawing/2014/chart" uri="{C3380CC4-5D6E-409C-BE32-E72D297353CC}">
              <c16:uniqueId val="{00000008-9DFE-4705-B415-77E95422EAF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DFE-4705-B415-77E95422EAF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13052</c:v>
                </c:pt>
                <c:pt idx="3">
                  <c:v>12854</c:v>
                </c:pt>
                <c:pt idx="6">
                  <c:v>11161</c:v>
                </c:pt>
                <c:pt idx="9">
                  <c:v>9421</c:v>
                </c:pt>
                <c:pt idx="12">
                  <c:v>8511</c:v>
                </c:pt>
              </c:numCache>
            </c:numRef>
          </c:val>
          <c:extLst>
            <c:ext xmlns:c16="http://schemas.microsoft.com/office/drawing/2014/chart" uri="{C3380CC4-5D6E-409C-BE32-E72D297353CC}">
              <c16:uniqueId val="{0000000A-9DFE-4705-B415-77E95422EAF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DFE-4705-B415-77E95422EAF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2707</c:v>
                </c:pt>
                <c:pt idx="1">
                  <c:v>2695</c:v>
                </c:pt>
                <c:pt idx="2">
                  <c:v>2653</c:v>
                </c:pt>
              </c:numCache>
            </c:numRef>
          </c:val>
          <c:extLst>
            <c:ext xmlns:c16="http://schemas.microsoft.com/office/drawing/2014/chart" uri="{C3380CC4-5D6E-409C-BE32-E72D297353CC}">
              <c16:uniqueId val="{00000000-CA1A-45CC-8CA3-077B7B21C27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1496</c:v>
                </c:pt>
                <c:pt idx="1">
                  <c:v>1420</c:v>
                </c:pt>
                <c:pt idx="2">
                  <c:v>1375</c:v>
                </c:pt>
              </c:numCache>
            </c:numRef>
          </c:val>
          <c:extLst>
            <c:ext xmlns:c16="http://schemas.microsoft.com/office/drawing/2014/chart" uri="{C3380CC4-5D6E-409C-BE32-E72D297353CC}">
              <c16:uniqueId val="{00000001-CA1A-45CC-8CA3-077B7B21C27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6294</c:v>
                </c:pt>
                <c:pt idx="1">
                  <c:v>6541</c:v>
                </c:pt>
                <c:pt idx="2">
                  <c:v>5562</c:v>
                </c:pt>
              </c:numCache>
            </c:numRef>
          </c:val>
          <c:extLst>
            <c:ext xmlns:c16="http://schemas.microsoft.com/office/drawing/2014/chart" uri="{C3380CC4-5D6E-409C-BE32-E72D297353CC}">
              <c16:uniqueId val="{00000002-CA1A-45CC-8CA3-077B7B21C27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{818ED960-E4A1-41AB-BC4C-01A5FCD7BAD6}</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601C-4254-9B79-062411B10B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{99561376-3717-4FCA-89E1-FAC96604F432}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1C-4254-9B79-062411B10B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{EE2DD1E2-5B47-4740-A58C-C9F73AC3EB79}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1C-4254-9B79-062411B10B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{5AB8A6A9-E10E-420C-ACC7-FAEC10EA6E4A}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1C-4254-9B79-062411B10B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{D382F493-AD4F-49FF-869D-98A27EE2E1CE}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1C-4254-9B79-062411B10B2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{F207C8E5-C791-4031-AB5D-0514197CF329}</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601C-4254-9B79-062411B10B2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{EBCAA5CC-B41F-465D-9538-F46813AC296C}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601C-4254-9B79-062411B10B2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{68432118-CDFF-452C-887D-93ECBCB3E139}</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601C-4254-9B79-062411B10B2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{9D83C2B8-ABB2-49D5-B1CC-2FD5EA734C46}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601C-4254-9B79-062411B10B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64.099999999999994</c:v>
                </c:pt>
                <c:pt idx="16">
                  <c:v>65</c:v>
                </c:pt>
                <c:pt idx="24">
                  <c:v>67.8</c:v>
                </c:pt>
                <c:pt idx="32">
                  <c:v>69.7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01C-4254-9B79-062411B10B2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{D04863FE-C550-472F-80B8-B026B99226F4}</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601C-4254-9B79-062411B10B2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{B4A7597C-C337-4978-ACE9-C2DEE0106382}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1C-4254-9B79-062411B10B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{46D7E0D6-1541-4C04-AAE6-931EE1D1D606}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1C-4254-9B79-062411B10B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{A172D4D0-162F-4513-8DD2-8160BAB715D5}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1C-4254-9B79-062411B10B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{42921777-0C3C-4A88-83BC-2F8DD04FD56D}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1C-4254-9B79-062411B10B2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{A585E346-C2DB-4DC1-AA87-22E4A17FB402}</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601C-4254-9B79-062411B10B2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{A7B1F827-9500-46C2-AF74-6C0A77BBCBF0}</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601C-4254-9B79-062411B10B2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{7FDC9929-CBE5-4CD5-B99E-BC4BDAF5A1EF}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601C-4254-9B79-062411B10B2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{21FF376E-956B-4030-B3C3-24E4C05E2756}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601C-4254-9B79-062411B10B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60.8</c:v>
                </c:pt>
                <c:pt idx="8">
                  <c:v>61.2</c:v>
                </c:pt>
                <c:pt idx="16">
                  <c:v>63.1</c:v>
                </c:pt>
                <c:pt idx="24">
                  <c:v>64.2</c:v>
                </c:pt>
                <c:pt idx="32">
                  <c:v>64.400000000000006</c:v>
                </c:pt>
              </c:numCache>
            </c:numRef>
          </c:xVal>
          <c:yVal>
            <c:numRef>
              <c:f>公会計指標分析・財政指標組合せ分析表!$BP$55:$DC$55</c:f>
              <c:numCache>
                <c:formatCode>#,##0.0;"▲ "#,##0.0</c:formatCode>
                <c:ptCount val="40"/>
                <c:pt idx="0">
                  <c:v>21.4</c:v>
                </c:pt>
                <c:pt idx="8">
                  <c:v>12.8</c:v>
                </c:pt>
                <c:pt idx="16">
                  <c:v>0</c:v>
                </c:pt>
                <c:pt idx="24">
                  <c:v>0</c:v>
                </c:pt>
                <c:pt idx="32">
                  <c:v>0</c:v>
                </c:pt>
              </c:numCache>
            </c:numRef>
          </c:yVal>
          <c:smooth val="0"/>
          <c:extLst>
            <c:ext xmlns:c16="http://schemas.microsoft.com/office/drawing/2014/chart" uri="{C3380CC4-5D6E-409C-BE32-E72D297353CC}">
              <c16:uniqueId val="{00000013-601C-4254-9B79-062411B10B26}"/>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{33C45D54-1547-46E3-9384-636C6F889B71}</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E81D-45DE-AFF5-69FEF26046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{18385A75-334E-4BF9-BACD-4803D58B7B71}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1D-45DE-AFF5-69FEF26046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{EBC9E7EE-1389-4CA4-A5D3-906F423F33F6}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1D-45DE-AFF5-69FEF26046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{21332C8E-536B-4775-9E69-D972D8519406}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1D-45DE-AFF5-69FEF26046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{6E66ABD4-6ECC-42D8-A394-FD0F595BBECA}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1D-45DE-AFF5-69FEF260463B}"/>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{C1C9DBD2-7BA5-4A8D-AF42-10AC1EE2D656}</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E81D-45DE-AFF5-69FEF260463B}"/>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{5117BF03-DC22-4070-98A3-BEC47123E868}</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E81D-45DE-AFF5-69FEF260463B}"/>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{6BF57D2D-09CB-45B8-A3C0-5F5F52454E1F}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E81D-45DE-AFF5-69FEF260463B}"/>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{A802344F-1FE5-4F5D-B9A8-1A449357ECD6}</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E81D-45DE-AFF5-69FEF26046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1.7</c:v>
                </c:pt>
                <c:pt idx="16">
                  <c:v>0.4</c:v>
                </c:pt>
                <c:pt idx="24">
                  <c:v>1.1000000000000001</c:v>
                </c:pt>
                <c:pt idx="32">
                  <c:v>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81D-45DE-AFF5-69FEF260463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{11968C45-4ACE-4876-AA61-1E4A9E285533}</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E81D-45DE-AFF5-69FEF260463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{C099D3E8-2934-4B50-94B5-2EDC434D96E3}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1D-45DE-AFF5-69FEF26046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{EC78EBD9-2947-4606-9762-F6C2C6805432}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1D-45DE-AFF5-69FEF26046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{DB8AF11A-FAA5-47E0-8B31-0F4DD63628FF}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1D-45DE-AFF5-69FEF26046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{9FDB3865-243E-4D23-A617-2E797E7F1FC5}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1D-45DE-AFF5-69FEF260463B}"/>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{3373873C-7D02-4E67-AC32-1A410A8F12AB}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E81D-45DE-AFF5-69FEF260463B}"/>
                </c:ext>
              </c:extLst>
            </c:dLbl>
            <c:dLbl>
              <c:idx val="16"/>
              <c:layout>
                <c:manualLayout>
                  <c:x val="-4.4905057365901106E-2"/>
                  <c:y val="-4.349592131553585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{C41996D8-2C2A-4274-AB73-C8A3F0B8F9E7}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E81D-45DE-AFF5-69FEF260463B}"/>
                </c:ext>
              </c:extLst>
            </c:dLbl>
            <c:dLbl>
              <c:idx val="24"/>
              <c:layout>
                <c:manualLayout>
                  <c:x val="-1.8235628084249993E-2"/>
                  <c:y val="-8.1337372860052048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{EA094549-0E67-4891-9ED0-EA86A3F6A9FC}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E81D-45DE-AFF5-69FEF260463B}"/>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{97E5DEDC-C643-4169-A6E7-30683C56666C}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E81D-45DE-AFF5-69FEF26046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7.3</c:v>
                </c:pt>
                <c:pt idx="16">
                  <c:v>7.2</c:v>
                </c:pt>
                <c:pt idx="24">
                  <c:v>7.2</c:v>
                </c:pt>
                <c:pt idx="32">
                  <c:v>7</c:v>
                </c:pt>
              </c:numCache>
            </c:numRef>
          </c:xVal>
          <c:yVal>
            <c:numRef>
              <c:f>公会計指標分析・財政指標組合せ分析表!$BP$77:$DC$77</c:f>
              <c:numCache>
                <c:formatCode>#,##0.0;"▲ "#,##0.0</c:formatCode>
                <c:ptCount val="40"/>
                <c:pt idx="0">
                  <c:v>21.4</c:v>
                </c:pt>
                <c:pt idx="8">
                  <c:v>12.8</c:v>
                </c:pt>
                <c:pt idx="16">
                  <c:v>0</c:v>
                </c:pt>
                <c:pt idx="24">
                  <c:v>0</c:v>
                </c:pt>
                <c:pt idx="32">
                  <c:v>0</c:v>
                </c:pt>
              </c:numCache>
            </c:numRef>
          </c:yVal>
          <c:smooth val="0"/>
          <c:extLst>
            <c:ext xmlns:c16="http://schemas.microsoft.com/office/drawing/2014/chart" uri="{C3380CC4-5D6E-409C-BE32-E72D297353CC}">
              <c16:uniqueId val="{00000013-E81D-45DE-AFF5-69FEF260463B}"/>
            </c:ext>
          </c:extLst>
        </c:ser>
        <c:dLbls>
          <c:showLegendKey val="0"/>
          <c:showVal val="1"/>
          <c:showCatName val="0"/>
          <c:showSerName val="0"/>
          <c:showPercent val="0"/>
          <c:showBubbleSize val="0"/>
        </c:dLbls>
        <c:axId val="84219776"/>
        <c:axId val="84234240"/>
      </c:scatterChart>
      <c:valAx>
        <c:axId val="84219776"/>
        <c:scaling>
          <c:orientation val="maxMin"/>
          <c:max val="7.8"/>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15,166
14,908
307.44
14,446,052
14,341,517
95,745
8,388,257
8,510,597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人口の減少や全国平均を上回る高齢化率に加え、町内に中心となる産業がないこと等により、財政基盤が弱く、類似団体平均をかなり下回っている。</a:t>
          </a:r>
          <a:endParaRPr lang="ja-JP" altLang="ja-JP" sz="1600">
            <a:effectLst/>
          </a:endParaRPr>
        </a:p>
        <a:p>
          <a:r>
            <a:rPr kumimoji="1" lang="ja-JP" altLang="ja-JP" sz="1200">
              <a:solidFill>
                <a:schemeClr val="dk1"/>
              </a:solidFill>
              <a:effectLst/>
              <a:latin typeface="+mn-lt"/>
              <a:ea typeface="+mn-ea"/>
              <a:cs typeface="+mn-cs"/>
            </a:rPr>
            <a:t>　職員数の純減による人件費の抑制、町税等徴収体制の強化など、行財政改革を推進し、歳出の削減と財源の確保に努め、財政の健全化を図る。</a:t>
          </a:r>
          <a:endParaRPr lang="ja-JP" altLang="ja-JP" sz="16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00233"/>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141212</xdr:rowOff>
    </xdr:from>
    <xdr:to>
      <xdr:col>23</xdr:col>
      <xdr:colOff>133350</xdr:colOff>
      <xdr:row>43</xdr:row>
      <xdr:rowOff>152702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13562"/>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14108</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435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169031</xdr:rowOff>
    </xdr:from>
    <xdr:to>
      <xdr:col>23</xdr:col>
      <xdr:colOff>184150</xdr:colOff>
      <xdr:row>42</xdr:row>
      <xdr:rowOff>99181</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141212</xdr:rowOff>
    </xdr:from>
    <xdr:to>
      <xdr:col>19</xdr:col>
      <xdr:colOff>133350</xdr:colOff>
      <xdr:row>43</xdr:row>
      <xdr:rowOff>141212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135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169031</xdr:rowOff>
    </xdr:from>
    <xdr:to>
      <xdr:col>19</xdr:col>
      <xdr:colOff>184150</xdr:colOff>
      <xdr:row>42</xdr:row>
      <xdr:rowOff>99181</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109358</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967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141212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020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157541</xdr:rowOff>
    </xdr:from>
    <xdr:to>
      <xdr:col>15</xdr:col>
      <xdr:colOff>133350</xdr:colOff>
      <xdr:row>42</xdr:row>
      <xdr:rowOff>87691</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18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97868</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95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129722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134559</xdr:rowOff>
    </xdr:from>
    <xdr:to>
      <xdr:col>11</xdr:col>
      <xdr:colOff>82550</xdr:colOff>
      <xdr:row>42</xdr:row>
      <xdr:rowOff>64709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74886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9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169229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7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90412</xdr:rowOff>
    </xdr:from>
    <xdr:to>
      <xdr:col>19</xdr:col>
      <xdr:colOff>184150</xdr:colOff>
      <xdr:row>44</xdr:row>
      <xdr:rowOff>20562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5339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4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90412</xdr:rowOff>
    </xdr:from>
    <xdr:to>
      <xdr:col>15</xdr:col>
      <xdr:colOff>133350</xdr:colOff>
      <xdr:row>44</xdr:row>
      <xdr:rowOff>20562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5339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4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合併直後の</a:t>
          </a:r>
          <a:r>
            <a:rPr kumimoji="1" lang="en-US" altLang="ja-JP" sz="1200">
              <a:solidFill>
                <a:schemeClr val="dk1"/>
              </a:solidFill>
              <a:effectLst/>
              <a:latin typeface="+mn-lt"/>
              <a:ea typeface="+mn-ea"/>
              <a:cs typeface="+mn-cs"/>
            </a:rPr>
            <a:t>H17</a:t>
          </a:r>
          <a:r>
            <a:rPr kumimoji="1" lang="ja-JP" altLang="ja-JP" sz="1200">
              <a:solidFill>
                <a:schemeClr val="dk1"/>
              </a:solidFill>
              <a:effectLst/>
              <a:latin typeface="+mn-lt"/>
              <a:ea typeface="+mn-ea"/>
              <a:cs typeface="+mn-cs"/>
            </a:rPr>
            <a:t>年度は</a:t>
          </a:r>
          <a:r>
            <a:rPr kumimoji="1" lang="en-US" altLang="ja-JP" sz="1200">
              <a:solidFill>
                <a:schemeClr val="dk1"/>
              </a:solidFill>
              <a:effectLst/>
              <a:latin typeface="+mn-lt"/>
              <a:ea typeface="+mn-ea"/>
              <a:cs typeface="+mn-cs"/>
            </a:rPr>
            <a:t>97.9</a:t>
          </a:r>
          <a:r>
            <a:rPr kumimoji="1" lang="ja-JP" altLang="ja-JP" sz="1200">
              <a:solidFill>
                <a:schemeClr val="dk1"/>
              </a:solidFill>
              <a:effectLst/>
              <a:latin typeface="+mn-lt"/>
              <a:ea typeface="+mn-ea"/>
              <a:cs typeface="+mn-cs"/>
            </a:rPr>
            <a:t>％と、高い割合を示していたが、退職者の補充抑制による人件費の削減、高利率の地方債を繰上償還するなどによる公債費の削減（</a:t>
          </a:r>
          <a:r>
            <a:rPr kumimoji="1" lang="en-US" altLang="ja-JP" sz="1200">
              <a:solidFill>
                <a:schemeClr val="dk1"/>
              </a:solidFill>
              <a:effectLst/>
              <a:latin typeface="+mn-lt"/>
              <a:ea typeface="+mn-ea"/>
              <a:cs typeface="+mn-cs"/>
            </a:rPr>
            <a:t>R05</a:t>
          </a:r>
          <a:r>
            <a:rPr kumimoji="1" lang="ja-JP" altLang="ja-JP" sz="1200">
              <a:solidFill>
                <a:schemeClr val="dk1"/>
              </a:solidFill>
              <a:effectLst/>
              <a:latin typeface="+mn-lt"/>
              <a:ea typeface="+mn-ea"/>
              <a:cs typeface="+mn-cs"/>
            </a:rPr>
            <a:t>年度繰上償還</a:t>
          </a:r>
          <a:r>
            <a:rPr kumimoji="1" lang="en-US" altLang="ja-JP" sz="1200">
              <a:solidFill>
                <a:schemeClr val="dk1"/>
              </a:solidFill>
              <a:effectLst/>
              <a:latin typeface="+mn-lt"/>
              <a:ea typeface="+mn-ea"/>
              <a:cs typeface="+mn-cs"/>
            </a:rPr>
            <a:t>917,054</a:t>
          </a:r>
          <a:r>
            <a:rPr kumimoji="1" lang="ja-JP" altLang="ja-JP" sz="1200">
              <a:solidFill>
                <a:schemeClr val="dk1"/>
              </a:solidFill>
              <a:effectLst/>
              <a:latin typeface="+mn-lt"/>
              <a:ea typeface="+mn-ea"/>
              <a:cs typeface="+mn-cs"/>
            </a:rPr>
            <a:t>千円）を図っていることにより、類似団体平均を下回っている。</a:t>
          </a:r>
          <a:endParaRPr lang="ja-JP" altLang="ja-JP" sz="1600">
            <a:effectLst/>
          </a:endParaRPr>
        </a:p>
        <a:p>
          <a:r>
            <a:rPr kumimoji="1" lang="ja-JP" altLang="ja-JP" sz="1200">
              <a:solidFill>
                <a:schemeClr val="dk1"/>
              </a:solidFill>
              <a:effectLst/>
              <a:latin typeface="+mn-lt"/>
              <a:ea typeface="+mn-ea"/>
              <a:cs typeface="+mn-cs"/>
            </a:rPr>
            <a:t>　今後とも行財政改革への取組を通じて義務的経費の削減に努め、現在の水準を維持する。</a:t>
          </a:r>
          <a:endParaRPr lang="ja-JP" altLang="ja-JP" sz="16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155152</xdr:rowOff>
    </xdr:from>
    <xdr:to>
      <xdr:col>23</xdr:col>
      <xdr:colOff>133350</xdr:colOff>
      <xdr:row>67</xdr:row>
      <xdr:rowOff>148379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099252"/>
          <a:ext cx="0" cy="15362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120456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6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148379</xdr:rowOff>
    </xdr:from>
    <xdr:to>
      <xdr:col>24</xdr:col>
      <xdr:colOff>12700</xdr:colOff>
      <xdr:row>67</xdr:row>
      <xdr:rowOff>148379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6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70079</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4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155152</xdr:rowOff>
    </xdr:from>
    <xdr:to>
      <xdr:col>24</xdr:col>
      <xdr:colOff>12700</xdr:colOff>
      <xdr:row>58</xdr:row>
      <xdr:rowOff>155152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099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130387</xdr:rowOff>
    </xdr:from>
    <xdr:to>
      <xdr:col>23</xdr:col>
      <xdr:colOff>133350</xdr:colOff>
      <xdr:row>63</xdr:row>
      <xdr:rowOff>170604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93173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97383</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10701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125306</xdr:rowOff>
    </xdr:from>
    <xdr:to>
      <xdr:col>23</xdr:col>
      <xdr:colOff>184150</xdr:colOff>
      <xdr:row>65</xdr:row>
      <xdr:rowOff>55456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62019</xdr:rowOff>
    </xdr:from>
    <xdr:to>
      <xdr:col>19</xdr:col>
      <xdr:colOff>133350</xdr:colOff>
      <xdr:row>63</xdr:row>
      <xdr:rowOff>170604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863369"/>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101177</xdr:rowOff>
    </xdr:from>
    <xdr:to>
      <xdr:col>19</xdr:col>
      <xdr:colOff>184150</xdr:colOff>
      <xdr:row>65</xdr:row>
      <xdr:rowOff>31327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16104</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116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62019</xdr:rowOff>
    </xdr:from>
    <xdr:to>
      <xdr:col>15</xdr:col>
      <xdr:colOff>82550</xdr:colOff>
      <xdr:row>63</xdr:row>
      <xdr:rowOff>134408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863369"/>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115781</xdr:rowOff>
    </xdr:from>
    <xdr:to>
      <xdr:col>15</xdr:col>
      <xdr:colOff>133350</xdr:colOff>
      <xdr:row>64</xdr:row>
      <xdr:rowOff>45931</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30708</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134408</xdr:rowOff>
    </xdr:from>
    <xdr:to>
      <xdr:col>11</xdr:col>
      <xdr:colOff>31750</xdr:colOff>
      <xdr:row>63</xdr:row>
      <xdr:rowOff>154517</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93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6138</xdr:rowOff>
    </xdr:from>
    <xdr:to>
      <xdr:col>11</xdr:col>
      <xdr:colOff>82550</xdr:colOff>
      <xdr:row>65</xdr:row>
      <xdr:rowOff>107738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92515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30269</xdr:rowOff>
    </xdr:from>
    <xdr:to>
      <xdr:col>7</xdr:col>
      <xdr:colOff>31750</xdr:colOff>
      <xdr:row>65</xdr:row>
      <xdr:rowOff>131869</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117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116646</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1260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79587</xdr:rowOff>
    </xdr:from>
    <xdr:to>
      <xdr:col>23</xdr:col>
      <xdr:colOff>184150</xdr:colOff>
      <xdr:row>64</xdr:row>
      <xdr:rowOff>9737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96114</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119804</xdr:rowOff>
    </xdr:from>
    <xdr:to>
      <xdr:col>19</xdr:col>
      <xdr:colOff>184150</xdr:colOff>
      <xdr:row>64</xdr:row>
      <xdr:rowOff>49954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60131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9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11219</xdr:rowOff>
    </xdr:from>
    <xdr:to>
      <xdr:col>15</xdr:col>
      <xdr:colOff>133350</xdr:colOff>
      <xdr:row>63</xdr:row>
      <xdr:rowOff>112819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122996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8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83608</xdr:rowOff>
    </xdr:from>
    <xdr:to>
      <xdr:col>11</xdr:col>
      <xdr:colOff>82550</xdr:colOff>
      <xdr:row>64</xdr:row>
      <xdr:rowOff>13758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88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23935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5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103717</xdr:rowOff>
    </xdr:from>
    <xdr:to>
      <xdr:col>7</xdr:col>
      <xdr:colOff>31750</xdr:colOff>
      <xdr:row>64</xdr:row>
      <xdr:rowOff>33867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44044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7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[246,301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人件費、物件費及び維持補修費の合計額の人口</a:t>
          </a:r>
          <a:r>
            <a:rPr kumimoji="1" lang="en-US" altLang="ja-JP" sz="1200">
              <a:solidFill>
                <a:schemeClr val="dk1"/>
              </a:solidFill>
              <a:effectLst/>
              <a:latin typeface="+mn-lt"/>
              <a:ea typeface="+mn-ea"/>
              <a:cs typeface="+mn-cs"/>
            </a:rPr>
            <a:t>1</a:t>
          </a:r>
          <a:r>
            <a:rPr kumimoji="1" lang="ja-JP" altLang="ja-JP" sz="1200">
              <a:solidFill>
                <a:schemeClr val="dk1"/>
              </a:solidFill>
              <a:effectLst/>
              <a:latin typeface="+mn-lt"/>
              <a:ea typeface="+mn-ea"/>
              <a:cs typeface="+mn-cs"/>
            </a:rPr>
            <a:t>人当たりの金額が類似団体平均を上回っているのは、主に人件費が要因となっている。</a:t>
          </a:r>
          <a:endParaRPr lang="ja-JP" altLang="ja-JP" sz="1600">
            <a:effectLst/>
          </a:endParaRPr>
        </a:p>
        <a:p>
          <a:r>
            <a:rPr kumimoji="1" lang="ja-JP" altLang="ja-JP" sz="1200">
              <a:solidFill>
                <a:schemeClr val="dk1"/>
              </a:solidFill>
              <a:effectLst/>
              <a:latin typeface="+mn-lt"/>
              <a:ea typeface="+mn-ea"/>
              <a:cs typeface="+mn-cs"/>
            </a:rPr>
            <a:t>　これは、退職者の補充抑制等に取り組んでいるが、依然、職員数が多いためである。また、ごみ収集業務などの施設運営を直営で行っていることも影響している。</a:t>
          </a:r>
          <a:endParaRPr lang="ja-JP" altLang="ja-JP" sz="16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49101</xdr:rowOff>
    </xdr:from>
    <xdr:to>
      <xdr:col>23</xdr:col>
      <xdr:colOff>133350</xdr:colOff>
      <xdr:row>87</xdr:row>
      <xdr:rowOff>161083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36551"/>
          <a:ext cx="0" cy="11406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133160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04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161083</xdr:rowOff>
    </xdr:from>
    <xdr:to>
      <xdr:col>24</xdr:col>
      <xdr:colOff>12700</xdr:colOff>
      <xdr:row>87</xdr:row>
      <xdr:rowOff>161083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07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135478</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80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49101</xdr:rowOff>
    </xdr:from>
    <xdr:to>
      <xdr:col>24</xdr:col>
      <xdr:colOff>12700</xdr:colOff>
      <xdr:row>81</xdr:row>
      <xdr:rowOff>49101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3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13898</xdr:rowOff>
    </xdr:from>
    <xdr:to>
      <xdr:col>23</xdr:col>
      <xdr:colOff>133350</xdr:colOff>
      <xdr:row>85</xdr:row>
      <xdr:rowOff>113111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114800" y="14587148"/>
          <a:ext cx="838200" cy="9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75251</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1341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58724</xdr:rowOff>
    </xdr:from>
    <xdr:to>
      <xdr:col>23</xdr:col>
      <xdr:colOff>184150</xdr:colOff>
      <xdr:row>83</xdr:row>
      <xdr:rowOff>160324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89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145886</xdr:rowOff>
    </xdr:from>
    <xdr:to>
      <xdr:col>19</xdr:col>
      <xdr:colOff>133350</xdr:colOff>
      <xdr:row>85</xdr:row>
      <xdr:rowOff>113111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4547686"/>
          <a:ext cx="889000" cy="13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47943</xdr:rowOff>
    </xdr:from>
    <xdr:to>
      <xdr:col>19</xdr:col>
      <xdr:colOff>184150</xdr:colOff>
      <xdr:row>83</xdr:row>
      <xdr:rowOff>149543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78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159720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047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145886</xdr:rowOff>
    </xdr:from>
    <xdr:to>
      <xdr:col>15</xdr:col>
      <xdr:colOff>82550</xdr:colOff>
      <xdr:row>85</xdr:row>
      <xdr:rowOff>20935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2336800" y="14547686"/>
          <a:ext cx="889000" cy="4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6603</xdr:rowOff>
    </xdr:from>
    <xdr:to>
      <xdr:col>15</xdr:col>
      <xdr:colOff>133350</xdr:colOff>
      <xdr:row>83</xdr:row>
      <xdr:rowOff>108203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118380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00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12192</xdr:rowOff>
    </xdr:from>
    <xdr:to>
      <xdr:col>11</xdr:col>
      <xdr:colOff>31750</xdr:colOff>
      <xdr:row>85</xdr:row>
      <xdr:rowOff>20935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4413992"/>
          <a:ext cx="889000" cy="18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142070</xdr:rowOff>
    </xdr:from>
    <xdr:to>
      <xdr:col>11</xdr:col>
      <xdr:colOff>82550</xdr:colOff>
      <xdr:row>83</xdr:row>
      <xdr:rowOff>72220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0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82397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396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78550</xdr:rowOff>
    </xdr:from>
    <xdr:to>
      <xdr:col>7</xdr:col>
      <xdr:colOff>31750</xdr:colOff>
      <xdr:row>83</xdr:row>
      <xdr:rowOff>8700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1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18877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390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134548</xdr:rowOff>
    </xdr:from>
    <xdr:to>
      <xdr:col>23</xdr:col>
      <xdr:colOff>184150</xdr:colOff>
      <xdr:row>85</xdr:row>
      <xdr:rowOff>64698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453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106625</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450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62311</xdr:rowOff>
    </xdr:from>
    <xdr:to>
      <xdr:col>19</xdr:col>
      <xdr:colOff>184150</xdr:colOff>
      <xdr:row>85</xdr:row>
      <xdr:rowOff>163911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63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148688</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4721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95086</xdr:rowOff>
    </xdr:from>
    <xdr:to>
      <xdr:col>15</xdr:col>
      <xdr:colOff>133350</xdr:colOff>
      <xdr:row>85</xdr:row>
      <xdr:rowOff>25236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449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10013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458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141585</xdr:rowOff>
    </xdr:from>
    <xdr:to>
      <xdr:col>11</xdr:col>
      <xdr:colOff>82550</xdr:colOff>
      <xdr:row>85</xdr:row>
      <xdr:rowOff>71735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454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56512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462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132842</xdr:rowOff>
    </xdr:from>
    <xdr:to>
      <xdr:col>7</xdr:col>
      <xdr:colOff>31750</xdr:colOff>
      <xdr:row>84</xdr:row>
      <xdr:rowOff>62992</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436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47769</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4449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類似団体と同程度の水準であるが、事務の効率化や民間の活用を図っていくことにより、今後ともより一層の給与適正化に努める。</a:t>
          </a:r>
          <a:endParaRPr lang="ja-JP" altLang="ja-JP" sz="16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151695</xdr:rowOff>
    </xdr:from>
    <xdr:to>
      <xdr:col>81</xdr:col>
      <xdr:colOff>44450</xdr:colOff>
      <xdr:row>89</xdr:row>
      <xdr:rowOff>136878</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867695"/>
          <a:ext cx="0" cy="15282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108955</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36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136878</xdr:rowOff>
    </xdr:from>
    <xdr:to>
      <xdr:col>81</xdr:col>
      <xdr:colOff>133350</xdr:colOff>
      <xdr:row>89</xdr:row>
      <xdr:rowOff>136878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39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66622</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61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151695</xdr:rowOff>
    </xdr:from>
    <xdr:to>
      <xdr:col>81</xdr:col>
      <xdr:colOff>133350</xdr:colOff>
      <xdr:row>80</xdr:row>
      <xdr:rowOff>151695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86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45155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578189"/>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60272</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6335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45155</xdr:rowOff>
    </xdr:from>
    <xdr:to>
      <xdr:col>77</xdr:col>
      <xdr:colOff>44450</xdr:colOff>
      <xdr:row>85</xdr:row>
      <xdr:rowOff>85372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1840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85372</xdr:rowOff>
    </xdr:from>
    <xdr:to>
      <xdr:col>72</xdr:col>
      <xdr:colOff>203200</xdr:colOff>
      <xdr:row>85</xdr:row>
      <xdr:rowOff>85372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6586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85372</xdr:rowOff>
    </xdr:from>
    <xdr:to>
      <xdr:col>68</xdr:col>
      <xdr:colOff>152400</xdr:colOff>
      <xdr:row>85</xdr:row>
      <xdr:rowOff>152400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65862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142116</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165805</xdr:rowOff>
    </xdr:from>
    <xdr:to>
      <xdr:col>77</xdr:col>
      <xdr:colOff>95250</xdr:colOff>
      <xdr:row>85</xdr:row>
      <xdr:rowOff>95955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3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34572</xdr:rowOff>
    </xdr:from>
    <xdr:to>
      <xdr:col>73</xdr:col>
      <xdr:colOff>44450</xdr:colOff>
      <xdr:row>85</xdr:row>
      <xdr:rowOff>136172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146349</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37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34572</xdr:rowOff>
    </xdr:from>
    <xdr:to>
      <xdr:col>68</xdr:col>
      <xdr:colOff>203200</xdr:colOff>
      <xdr:row>85</xdr:row>
      <xdr:rowOff>136172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146349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7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H17</a:t>
          </a:r>
          <a:r>
            <a:rPr kumimoji="1" lang="ja-JP" altLang="ja-JP" sz="1200">
              <a:solidFill>
                <a:schemeClr val="dk1"/>
              </a:solidFill>
              <a:effectLst/>
              <a:latin typeface="+mn-lt"/>
              <a:ea typeface="+mn-ea"/>
              <a:cs typeface="+mn-cs"/>
            </a:rPr>
            <a:t>年に合併し、</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町及び</a:t>
          </a:r>
          <a:r>
            <a:rPr kumimoji="1" lang="en-US" altLang="ja-JP" sz="1200">
              <a:solidFill>
                <a:schemeClr val="dk1"/>
              </a:solidFill>
              <a:effectLst/>
              <a:latin typeface="+mn-lt"/>
              <a:ea typeface="+mn-ea"/>
              <a:cs typeface="+mn-cs"/>
            </a:rPr>
            <a:t>2</a:t>
          </a:r>
          <a:r>
            <a:rPr kumimoji="1" lang="ja-JP" altLang="ja-JP" sz="1200">
              <a:solidFill>
                <a:schemeClr val="dk1"/>
              </a:solidFill>
              <a:effectLst/>
              <a:latin typeface="+mn-lt"/>
              <a:ea typeface="+mn-ea"/>
              <a:cs typeface="+mn-cs"/>
            </a:rPr>
            <a:t>一部事務組合の職員全員を新町が引き継いだため、類似団体平均と比較すると突出して多い。</a:t>
          </a:r>
          <a:endParaRPr lang="ja-JP" altLang="ja-JP" sz="1600">
            <a:effectLst/>
          </a:endParaRPr>
        </a:p>
        <a:p>
          <a:r>
            <a:rPr kumimoji="1" lang="ja-JP" altLang="ja-JP" sz="1200">
              <a:solidFill>
                <a:schemeClr val="dk1"/>
              </a:solidFill>
              <a:effectLst/>
              <a:latin typeface="+mn-lt"/>
              <a:ea typeface="+mn-ea"/>
              <a:cs typeface="+mn-cs"/>
            </a:rPr>
            <a:t>　今後、定員適正化計画に基づき、退職者の補充抑制や勧奨退職などで、更なる定員管理に努めていく。</a:t>
          </a:r>
          <a:endParaRPr lang="ja-JP" altLang="ja-JP" sz="16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138924</xdr:rowOff>
    </xdr:from>
    <xdr:to>
      <xdr:col>81</xdr:col>
      <xdr:colOff>44450</xdr:colOff>
      <xdr:row>67</xdr:row>
      <xdr:rowOff>15663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9911574"/>
          <a:ext cx="0" cy="1591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159190</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47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15663</xdr:rowOff>
    </xdr:from>
    <xdr:to>
      <xdr:col>81</xdr:col>
      <xdr:colOff>133350</xdr:colOff>
      <xdr:row>67</xdr:row>
      <xdr:rowOff>15663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0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53851</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65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138924</xdr:rowOff>
    </xdr:from>
    <xdr:to>
      <xdr:col>81</xdr:col>
      <xdr:colOff>133350</xdr:colOff>
      <xdr:row>57</xdr:row>
      <xdr:rowOff>138924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991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72884</xdr:rowOff>
    </xdr:from>
    <xdr:to>
      <xdr:col>81</xdr:col>
      <xdr:colOff>44450</xdr:colOff>
      <xdr:row>64</xdr:row>
      <xdr:rowOff>95673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1045684"/>
          <a:ext cx="8382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111777</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27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95250</xdr:rowOff>
    </xdr:from>
    <xdr:to>
      <xdr:col>81</xdr:col>
      <xdr:colOff>95250</xdr:colOff>
      <xdr:row>61</xdr:row>
      <xdr:rowOff>25400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46073</xdr:rowOff>
    </xdr:from>
    <xdr:to>
      <xdr:col>77</xdr:col>
      <xdr:colOff>44450</xdr:colOff>
      <xdr:row>64</xdr:row>
      <xdr:rowOff>72884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1018873"/>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93910</xdr:rowOff>
    </xdr:from>
    <xdr:to>
      <xdr:col>77</xdr:col>
      <xdr:colOff>95250</xdr:colOff>
      <xdr:row>61</xdr:row>
      <xdr:rowOff>24060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34237</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49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170604</xdr:rowOff>
    </xdr:from>
    <xdr:to>
      <xdr:col>72</xdr:col>
      <xdr:colOff>203200</xdr:colOff>
      <xdr:row>64</xdr:row>
      <xdr:rowOff>46073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971954"/>
          <a:ext cx="889000" cy="4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85866</xdr:rowOff>
    </xdr:from>
    <xdr:to>
      <xdr:col>73</xdr:col>
      <xdr:colOff>44450</xdr:colOff>
      <xdr:row>61</xdr:row>
      <xdr:rowOff>16016</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26193</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165241</xdr:rowOff>
    </xdr:from>
    <xdr:to>
      <xdr:col>68</xdr:col>
      <xdr:colOff>152400</xdr:colOff>
      <xdr:row>63</xdr:row>
      <xdr:rowOff>170604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966591"/>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81845</xdr:rowOff>
    </xdr:from>
    <xdr:to>
      <xdr:col>68</xdr:col>
      <xdr:colOff>203200</xdr:colOff>
      <xdr:row>61</xdr:row>
      <xdr:rowOff>11995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22172</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112677</xdr:rowOff>
    </xdr:from>
    <xdr:to>
      <xdr:col>64</xdr:col>
      <xdr:colOff>152400</xdr:colOff>
      <xdr:row>61</xdr:row>
      <xdr:rowOff>42827</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9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53004</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6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44873</xdr:rowOff>
    </xdr:from>
    <xdr:to>
      <xdr:col>81</xdr:col>
      <xdr:colOff>95250</xdr:colOff>
      <xdr:row>64</xdr:row>
      <xdr:rowOff>146473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16950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98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22084</xdr:rowOff>
    </xdr:from>
    <xdr:to>
      <xdr:col>77</xdr:col>
      <xdr:colOff>95250</xdr:colOff>
      <xdr:row>64</xdr:row>
      <xdr:rowOff>123684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99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108461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1081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166723</xdr:rowOff>
    </xdr:from>
    <xdr:to>
      <xdr:col>73</xdr:col>
      <xdr:colOff>44450</xdr:colOff>
      <xdr:row>64</xdr:row>
      <xdr:rowOff>96873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96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81650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105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119804</xdr:rowOff>
    </xdr:from>
    <xdr:to>
      <xdr:col>68</xdr:col>
      <xdr:colOff>203200</xdr:colOff>
      <xdr:row>64</xdr:row>
      <xdr:rowOff>49954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34731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114441</xdr:rowOff>
    </xdr:from>
    <xdr:to>
      <xdr:col>64</xdr:col>
      <xdr:colOff>152400</xdr:colOff>
      <xdr:row>64</xdr:row>
      <xdr:rowOff>44591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91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29368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1002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前年度と比較して</a:t>
          </a:r>
          <a:r>
            <a:rPr kumimoji="1" lang="en-US" altLang="ja-JP" sz="1200">
              <a:solidFill>
                <a:schemeClr val="dk1"/>
              </a:solidFill>
              <a:effectLst/>
              <a:latin typeface="+mn-lt"/>
              <a:ea typeface="+mn-ea"/>
              <a:cs typeface="+mn-cs"/>
            </a:rPr>
            <a:t>0.6</a:t>
          </a:r>
          <a:r>
            <a:rPr kumimoji="1" lang="ja-JP" altLang="ja-JP" sz="1200">
              <a:solidFill>
                <a:schemeClr val="dk1"/>
              </a:solidFill>
              <a:effectLst/>
              <a:latin typeface="+mn-lt"/>
              <a:ea typeface="+mn-ea"/>
              <a:cs typeface="+mn-cs"/>
            </a:rPr>
            <a:t>ポイント悪化しているものの、類似団体平均を</a:t>
          </a:r>
          <a:r>
            <a:rPr kumimoji="1" lang="ja-JP" altLang="en-US" sz="1200">
              <a:solidFill>
                <a:schemeClr val="dk1"/>
              </a:solidFill>
              <a:effectLst/>
              <a:latin typeface="+mn-lt"/>
              <a:ea typeface="+mn-ea"/>
              <a:cs typeface="+mn-cs"/>
            </a:rPr>
            <a:t>大きく</a:t>
          </a:r>
          <a:r>
            <a:rPr kumimoji="1" lang="ja-JP" altLang="ja-JP" sz="1200">
              <a:solidFill>
                <a:schemeClr val="dk1"/>
              </a:solidFill>
              <a:effectLst/>
              <a:latin typeface="+mn-lt"/>
              <a:ea typeface="+mn-ea"/>
              <a:cs typeface="+mn-cs"/>
            </a:rPr>
            <a:t>下回っている。</a:t>
          </a:r>
          <a:r>
            <a:rPr kumimoji="1" lang="ja-JP" altLang="en-US" sz="1200">
              <a:solidFill>
                <a:schemeClr val="dk1"/>
              </a:solidFill>
              <a:effectLst/>
              <a:latin typeface="+mn-lt"/>
              <a:ea typeface="+mn-ea"/>
              <a:cs typeface="+mn-cs"/>
            </a:rPr>
            <a:t>また、単年度では前年度から</a:t>
          </a:r>
          <a:r>
            <a:rPr kumimoji="1" lang="en-US" altLang="ja-JP" sz="1200">
              <a:solidFill>
                <a:schemeClr val="dk1"/>
              </a:solidFill>
              <a:effectLst/>
              <a:latin typeface="+mn-lt"/>
              <a:ea typeface="+mn-ea"/>
              <a:cs typeface="+mn-cs"/>
            </a:rPr>
            <a:t>0.4</a:t>
          </a:r>
          <a:r>
            <a:rPr kumimoji="1" lang="ja-JP" altLang="en-US" sz="1200">
              <a:solidFill>
                <a:schemeClr val="dk1"/>
              </a:solidFill>
              <a:effectLst/>
              <a:latin typeface="+mn-lt"/>
              <a:ea typeface="+mn-ea"/>
              <a:cs typeface="+mn-cs"/>
            </a:rPr>
            <a:t>ポイント改善している。</a:t>
          </a:r>
          <a:endParaRPr lang="ja-JP" altLang="ja-JP" sz="16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近年は</a:t>
          </a:r>
          <a:r>
            <a:rPr kumimoji="1" lang="ja-JP" altLang="ja-JP" sz="1200">
              <a:solidFill>
                <a:schemeClr val="dk1"/>
              </a:solidFill>
              <a:effectLst/>
              <a:latin typeface="+mn-lt"/>
              <a:ea typeface="+mn-ea"/>
              <a:cs typeface="+mn-cs"/>
            </a:rPr>
            <a:t>繰上償還等により</a:t>
          </a:r>
          <a:r>
            <a:rPr kumimoji="1" lang="ja-JP" altLang="en-US" sz="1200">
              <a:solidFill>
                <a:schemeClr val="dk1"/>
              </a:solidFill>
              <a:effectLst/>
              <a:latin typeface="+mn-lt"/>
              <a:ea typeface="+mn-ea"/>
              <a:cs typeface="+mn-cs"/>
            </a:rPr>
            <a:t>数値が</a:t>
          </a:r>
          <a:r>
            <a:rPr kumimoji="1" lang="ja-JP" altLang="ja-JP" sz="1200">
              <a:solidFill>
                <a:schemeClr val="dk1"/>
              </a:solidFill>
              <a:effectLst/>
              <a:latin typeface="+mn-lt"/>
              <a:ea typeface="+mn-ea"/>
              <a:cs typeface="+mn-cs"/>
            </a:rPr>
            <a:t>改善</a:t>
          </a:r>
          <a:r>
            <a:rPr kumimoji="1" lang="ja-JP" altLang="en-US" sz="1200">
              <a:solidFill>
                <a:schemeClr val="dk1"/>
              </a:solidFill>
              <a:effectLst/>
              <a:latin typeface="+mn-lt"/>
              <a:ea typeface="+mn-ea"/>
              <a:cs typeface="+mn-cs"/>
            </a:rPr>
            <a:t>傾向であったが</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公営企業の償還財源としての繰出額増加などにより、</a:t>
          </a:r>
          <a:r>
            <a:rPr kumimoji="1" lang="en-US" altLang="ja-JP" sz="1200">
              <a:solidFill>
                <a:schemeClr val="dk1"/>
              </a:solidFill>
              <a:effectLst/>
              <a:latin typeface="+mn-lt"/>
              <a:ea typeface="+mn-ea"/>
              <a:cs typeface="+mn-cs"/>
            </a:rPr>
            <a:t>2</a:t>
          </a:r>
          <a:r>
            <a:rPr kumimoji="1" lang="ja-JP" altLang="en-US" sz="1200">
              <a:solidFill>
                <a:schemeClr val="dk1"/>
              </a:solidFill>
              <a:effectLst/>
              <a:latin typeface="+mn-lt"/>
              <a:ea typeface="+mn-ea"/>
              <a:cs typeface="+mn-cs"/>
            </a:rPr>
            <a:t>年連続で</a:t>
          </a:r>
          <a:r>
            <a:rPr kumimoji="1" lang="ja-JP" altLang="ja-JP" sz="1200">
              <a:solidFill>
                <a:schemeClr val="dk1"/>
              </a:solidFill>
              <a:effectLst/>
              <a:latin typeface="+mn-lt"/>
              <a:ea typeface="+mn-ea"/>
              <a:cs typeface="+mn-cs"/>
            </a:rPr>
            <a:t>悪化となった。ただし、他市町と比較しても数値は悪くなく、引き続き公債費の抑制に努めていく。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110490</xdr:rowOff>
    </xdr:from>
    <xdr:to>
      <xdr:col>81</xdr:col>
      <xdr:colOff>44450</xdr:colOff>
      <xdr:row>45</xdr:row>
      <xdr:rowOff>90170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45414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62247</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90170</xdr:rowOff>
    </xdr:from>
    <xdr:to>
      <xdr:col>81</xdr:col>
      <xdr:colOff>133350</xdr:colOff>
      <xdr:row>45</xdr:row>
      <xdr:rowOff>90170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25417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110490</xdr:rowOff>
    </xdr:from>
    <xdr:to>
      <xdr:col>81</xdr:col>
      <xdr:colOff>133350</xdr:colOff>
      <xdr:row>37</xdr:row>
      <xdr:rowOff>110490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45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156210</xdr:rowOff>
    </xdr:from>
    <xdr:to>
      <xdr:col>81</xdr:col>
      <xdr:colOff>44450</xdr:colOff>
      <xdr:row>39</xdr:row>
      <xdr:rowOff>33020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67131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99906</xdr:rowOff>
    </xdr:from>
    <xdr:to>
      <xdr:col>77</xdr:col>
      <xdr:colOff>44450</xdr:colOff>
      <xdr:row>38</xdr:row>
      <xdr:rowOff>156210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61500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99906</xdr:rowOff>
    </xdr:from>
    <xdr:to>
      <xdr:col>72</xdr:col>
      <xdr:colOff>203200</xdr:colOff>
      <xdr:row>39</xdr:row>
      <xdr:rowOff>33020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6615006"/>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33020</xdr:rowOff>
    </xdr:from>
    <xdr:to>
      <xdr:col>68</xdr:col>
      <xdr:colOff>152400</xdr:colOff>
      <xdr:row>39</xdr:row>
      <xdr:rowOff>137583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71957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89746</xdr:rowOff>
    </xdr:from>
    <xdr:to>
      <xdr:col>68</xdr:col>
      <xdr:colOff>203200</xdr:colOff>
      <xdr:row>42</xdr:row>
      <xdr:rowOff>19896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4673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153670</xdr:rowOff>
    </xdr:from>
    <xdr:to>
      <xdr:col>81</xdr:col>
      <xdr:colOff>95250</xdr:colOff>
      <xdr:row>39</xdr:row>
      <xdr:rowOff>83820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170197</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51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105410</xdr:rowOff>
    </xdr:from>
    <xdr:to>
      <xdr:col>77</xdr:col>
      <xdr:colOff>95250</xdr:colOff>
      <xdr:row>39</xdr:row>
      <xdr:rowOff>35560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45737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38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49106</xdr:rowOff>
    </xdr:from>
    <xdr:to>
      <xdr:col>73</xdr:col>
      <xdr:colOff>44450</xdr:colOff>
      <xdr:row>38</xdr:row>
      <xdr:rowOff>150706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5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160884</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33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153670</xdr:rowOff>
    </xdr:from>
    <xdr:to>
      <xdr:col>68</xdr:col>
      <xdr:colOff>203200</xdr:colOff>
      <xdr:row>39</xdr:row>
      <xdr:rowOff>83820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93997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起債繰上償還により年々改善し、</a:t>
          </a:r>
          <a:r>
            <a:rPr kumimoji="1" lang="en-US" altLang="ja-JP" sz="1200">
              <a:solidFill>
                <a:schemeClr val="dk1"/>
              </a:solidFill>
              <a:effectLst/>
              <a:latin typeface="+mn-lt"/>
              <a:ea typeface="+mn-ea"/>
              <a:cs typeface="+mn-cs"/>
            </a:rPr>
            <a:t>H27</a:t>
          </a:r>
          <a:r>
            <a:rPr kumimoji="1" lang="ja-JP" altLang="ja-JP" sz="1200">
              <a:solidFill>
                <a:schemeClr val="dk1"/>
              </a:solidFill>
              <a:effectLst/>
              <a:latin typeface="+mn-lt"/>
              <a:ea typeface="+mn-ea"/>
              <a:cs typeface="+mn-cs"/>
            </a:rPr>
            <a:t>年度からは、マイナスとなっている。　　</a:t>
          </a:r>
          <a:endParaRPr lang="ja-JP" altLang="ja-JP" sz="1600">
            <a:effectLst/>
          </a:endParaRPr>
        </a:p>
        <a:p>
          <a:r>
            <a:rPr kumimoji="1" lang="ja-JP" altLang="ja-JP"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R05</a:t>
          </a:r>
          <a:r>
            <a:rPr kumimoji="1" lang="ja-JP" altLang="ja-JP" sz="1200">
              <a:solidFill>
                <a:schemeClr val="dk1"/>
              </a:solidFill>
              <a:effectLst/>
              <a:latin typeface="+mn-lt"/>
              <a:ea typeface="+mn-ea"/>
              <a:cs typeface="+mn-cs"/>
            </a:rPr>
            <a:t>年度も、地方債の繰上償還により、将来負担比率の改善が図られている。</a:t>
          </a:r>
          <a:endParaRPr lang="ja-JP" altLang="ja-JP" sz="1600">
            <a:effectLst/>
          </a:endParaRPr>
        </a:p>
        <a:p>
          <a:r>
            <a:rPr kumimoji="1" lang="ja-JP" altLang="ja-JP" sz="1200">
              <a:solidFill>
                <a:schemeClr val="dk1"/>
              </a:solidFill>
              <a:effectLst/>
              <a:latin typeface="+mn-lt"/>
              <a:ea typeface="+mn-ea"/>
              <a:cs typeface="+mn-cs"/>
            </a:rPr>
            <a:t>　今後も公債費等義務的経費の削減を中心とする行財政改革を進め、財政の健全化に努める。</a:t>
          </a:r>
          <a:endParaRPr lang="ja-JP" altLang="ja-JP" sz="1600">
            <a:effectLst/>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159173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17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131250</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0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159173</xdr:rowOff>
    </xdr:from>
    <xdr:to>
      <xdr:col>81</xdr:col>
      <xdr:colOff>133350</xdr:colOff>
      <xdr:row>22</xdr:row>
      <xdr:rowOff>159173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9192</xdr:rowOff>
    </xdr:from>
    <xdr:to>
      <xdr:col>68</xdr:col>
      <xdr:colOff>203200</xdr:colOff>
      <xdr:row>14</xdr:row>
      <xdr:rowOff>110792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120969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108010</xdr:rowOff>
    </xdr:from>
    <xdr:to>
      <xdr:col>64</xdr:col>
      <xdr:colOff>152400</xdr:colOff>
      <xdr:row>15</xdr:row>
      <xdr:rowOff>38160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5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48337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27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15,166
14,908
307.44
14,446,052
14,341,517
95,745
8,388,257
8,510,597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年に合併し、４町及び２一部事務組合の職員全員を新町が引き継いだため、類似団体と比較して職員数が多く、経常収支比率の人件費分が高くなっていたが、退職者の補充抑制などで職員数の純減を図っている。</a:t>
          </a:r>
          <a:r>
            <a:rPr kumimoji="1" lang="en-US" altLang="ja-JP" sz="1100">
              <a:solidFill>
                <a:schemeClr val="dk1"/>
              </a:solidFill>
              <a:effectLst/>
              <a:latin typeface="+mn-lt"/>
              <a:ea typeface="+mn-ea"/>
              <a:cs typeface="+mn-cs"/>
            </a:rPr>
            <a:t>R02</a:t>
          </a:r>
          <a:r>
            <a:rPr kumimoji="1" lang="ja-JP" altLang="ja-JP" sz="1100">
              <a:solidFill>
                <a:schemeClr val="dk1"/>
              </a:solidFill>
              <a:effectLst/>
              <a:latin typeface="+mn-lt"/>
              <a:ea typeface="+mn-ea"/>
              <a:cs typeface="+mn-cs"/>
            </a:rPr>
            <a:t>年度から会計年度任用職員制度に移行したため、臨時職員の賃金（物件費）が人件費に移行となったことや、再任用職員の増などによって悪化した。</a:t>
          </a:r>
          <a:endParaRPr lang="ja-JP" altLang="ja-JP" sz="1400">
            <a:effectLst/>
          </a:endParaRPr>
        </a:p>
        <a:p>
          <a:r>
            <a:rPr kumimoji="1" lang="ja-JP" altLang="ja-JP" sz="1100">
              <a:solidFill>
                <a:schemeClr val="dk1"/>
              </a:solidFill>
              <a:effectLst/>
              <a:latin typeface="+mn-lt"/>
              <a:ea typeface="+mn-ea"/>
              <a:cs typeface="+mn-cs"/>
            </a:rPr>
            <a:t>　今後とも定員適正化計画に基づいて適切な定員管理に努める。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43180</xdr:rowOff>
    </xdr:from>
    <xdr:to>
      <xdr:col>24</xdr:col>
      <xdr:colOff>25400</xdr:colOff>
      <xdr:row>41</xdr:row>
      <xdr:rowOff>31750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724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3827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31750</xdr:rowOff>
    </xdr:from>
    <xdr:to>
      <xdr:col>24</xdr:col>
      <xdr:colOff>114300</xdr:colOff>
      <xdr:row>41</xdr:row>
      <xdr:rowOff>31750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6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129557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15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43180</xdr:rowOff>
    </xdr:from>
    <xdr:to>
      <xdr:col>24</xdr:col>
      <xdr:colOff>114300</xdr:colOff>
      <xdr:row>34</xdr:row>
      <xdr:rowOff>43180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7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37</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92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36</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99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37</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99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85090</xdr:rowOff>
    </xdr:from>
    <xdr:to>
      <xdr:col>11</xdr:col>
      <xdr:colOff>9525</xdr:colOff>
      <xdr:row>37</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08584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49530</xdr:rowOff>
    </xdr:from>
    <xdr:to>
      <xdr:col>11</xdr:col>
      <xdr:colOff>60325</xdr:colOff>
      <xdr:row>37</xdr:row>
      <xdr:rowOff>151130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21607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160020</xdr:rowOff>
    </xdr:from>
    <xdr:to>
      <xdr:col>24</xdr:col>
      <xdr:colOff>76200</xdr:colOff>
      <xdr:row>37</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132097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92727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34290</xdr:rowOff>
    </xdr:from>
    <xdr:to>
      <xdr:col>6</xdr:col>
      <xdr:colOff>171450</xdr:colOff>
      <xdr:row>35</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146067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物件費は類似団体平均を下回っており、また</a:t>
          </a:r>
          <a:r>
            <a:rPr kumimoji="1" lang="en-US" altLang="ja-JP" sz="1200">
              <a:solidFill>
                <a:schemeClr val="dk1"/>
              </a:solidFill>
              <a:effectLst/>
              <a:latin typeface="+mn-lt"/>
              <a:ea typeface="+mn-ea"/>
              <a:cs typeface="+mn-cs"/>
            </a:rPr>
            <a:t>H29</a:t>
          </a:r>
          <a:r>
            <a:rPr kumimoji="1" lang="ja-JP" altLang="ja-JP" sz="1200">
              <a:solidFill>
                <a:schemeClr val="dk1"/>
              </a:solidFill>
              <a:effectLst/>
              <a:latin typeface="+mn-lt"/>
              <a:ea typeface="+mn-ea"/>
              <a:cs typeface="+mn-cs"/>
            </a:rPr>
            <a:t>年度から改善していなかったが、</a:t>
          </a:r>
          <a:r>
            <a:rPr kumimoji="1" lang="en-US" altLang="ja-JP" sz="1200">
              <a:solidFill>
                <a:schemeClr val="dk1"/>
              </a:solidFill>
              <a:effectLst/>
              <a:latin typeface="+mn-lt"/>
              <a:ea typeface="+mn-ea"/>
              <a:cs typeface="+mn-cs"/>
            </a:rPr>
            <a:t>R02</a:t>
          </a:r>
          <a:r>
            <a:rPr kumimoji="1" lang="ja-JP" altLang="ja-JP" sz="1200">
              <a:solidFill>
                <a:schemeClr val="dk1"/>
              </a:solidFill>
              <a:effectLst/>
              <a:latin typeface="+mn-lt"/>
              <a:ea typeface="+mn-ea"/>
              <a:cs typeface="+mn-cs"/>
            </a:rPr>
            <a:t>年度は、臨時職員の賃金が会計年度任用職員制度（人件費）に移行したため改善した。</a:t>
          </a:r>
          <a:endParaRPr lang="ja-JP" altLang="ja-JP" sz="16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類似団体と比較し</a:t>
          </a:r>
          <a:r>
            <a:rPr kumimoji="1" lang="ja-JP" altLang="ja-JP" sz="1200">
              <a:solidFill>
                <a:schemeClr val="dk1"/>
              </a:solidFill>
              <a:effectLst/>
              <a:latin typeface="+mn-lt"/>
              <a:ea typeface="+mn-ea"/>
              <a:cs typeface="+mn-cs"/>
            </a:rPr>
            <a:t>保有する施設数が多</a:t>
          </a:r>
          <a:r>
            <a:rPr kumimoji="1" lang="ja-JP" altLang="en-US" sz="1200">
              <a:solidFill>
                <a:schemeClr val="dk1"/>
              </a:solidFill>
              <a:effectLst/>
              <a:latin typeface="+mn-lt"/>
              <a:ea typeface="+mn-ea"/>
              <a:cs typeface="+mn-cs"/>
            </a:rPr>
            <a:t>く</a:t>
          </a:r>
          <a:r>
            <a:rPr kumimoji="1" lang="ja-JP" altLang="ja-JP" sz="1200">
              <a:solidFill>
                <a:schemeClr val="dk1"/>
              </a:solidFill>
              <a:effectLst/>
              <a:latin typeface="+mn-lt"/>
              <a:ea typeface="+mn-ea"/>
              <a:cs typeface="+mn-cs"/>
            </a:rPr>
            <a:t>、今後も公共施設等総合管理計画に基づき、施設の統廃合を進め、コスト削減を図る。</a:t>
          </a:r>
          <a:endParaRPr lang="ja-JP" altLang="ja-JP" sz="16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104140</xdr:rowOff>
    </xdr:from>
    <xdr:to>
      <xdr:col>82</xdr:col>
      <xdr:colOff>107950</xdr:colOff>
      <xdr:row>21</xdr:row>
      <xdr:rowOff>60706</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61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32783</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60706</xdr:rowOff>
    </xdr:from>
    <xdr:to>
      <xdr:col>82</xdr:col>
      <xdr:colOff>196850</xdr:colOff>
      <xdr:row>21</xdr:row>
      <xdr:rowOff>60706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19067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05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104140</xdr:rowOff>
    </xdr:from>
    <xdr:to>
      <xdr:col>82</xdr:col>
      <xdr:colOff>196850</xdr:colOff>
      <xdr:row>12</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6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149860</xdr:rowOff>
    </xdr:from>
    <xdr:to>
      <xdr:col>82</xdr:col>
      <xdr:colOff>107950</xdr:colOff>
      <xdr:row>12</xdr:row>
      <xdr:rowOff>168148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2072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104140</xdr:rowOff>
    </xdr:from>
    <xdr:to>
      <xdr:col>78</xdr:col>
      <xdr:colOff>69850</xdr:colOff>
      <xdr:row>12</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161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96774</xdr:rowOff>
    </xdr:from>
    <xdr:to>
      <xdr:col>78</xdr:col>
      <xdr:colOff>120650</xdr:colOff>
      <xdr:row>16</xdr:row>
      <xdr:rowOff>26924</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11701</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54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104140</xdr:rowOff>
    </xdr:from>
    <xdr:to>
      <xdr:col>73</xdr:col>
      <xdr:colOff>180975</xdr:colOff>
      <xdr:row>13</xdr:row>
      <xdr:rowOff>51562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16154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158496</xdr:rowOff>
    </xdr:from>
    <xdr:to>
      <xdr:col>74</xdr:col>
      <xdr:colOff>31750</xdr:colOff>
      <xdr:row>15</xdr:row>
      <xdr:rowOff>88646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73423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51562</xdr:rowOff>
    </xdr:from>
    <xdr:to>
      <xdr:col>69</xdr:col>
      <xdr:colOff>92075</xdr:colOff>
      <xdr:row>14</xdr:row>
      <xdr:rowOff>108712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28041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60198</xdr:rowOff>
    </xdr:from>
    <xdr:to>
      <xdr:col>69</xdr:col>
      <xdr:colOff>142875</xdr:colOff>
      <xdr:row>15</xdr:row>
      <xdr:rowOff>161798</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146575</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151638</xdr:rowOff>
    </xdr:from>
    <xdr:to>
      <xdr:col>65</xdr:col>
      <xdr:colOff>53975</xdr:colOff>
      <xdr:row>16</xdr:row>
      <xdr:rowOff>81788</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66565</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117348</xdr:rowOff>
    </xdr:from>
    <xdr:to>
      <xdr:col>82</xdr:col>
      <xdr:colOff>158750</xdr:colOff>
      <xdr:row>13</xdr:row>
      <xdr:rowOff>47498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1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25925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083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99060</xdr:rowOff>
    </xdr:from>
    <xdr:to>
      <xdr:col>78</xdr:col>
      <xdr:colOff>120650</xdr:colOff>
      <xdr:row>13</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15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39387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192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53340</xdr:rowOff>
    </xdr:from>
    <xdr:to>
      <xdr:col>74</xdr:col>
      <xdr:colOff>31750</xdr:colOff>
      <xdr:row>12</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1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10</xdr:row>
      <xdr:rowOff>165117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187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762</xdr:rowOff>
    </xdr:from>
    <xdr:to>
      <xdr:col>69</xdr:col>
      <xdr:colOff>142875</xdr:colOff>
      <xdr:row>13</xdr:row>
      <xdr:rowOff>102362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2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112539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199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57912</xdr:rowOff>
    </xdr:from>
    <xdr:to>
      <xdr:col>65</xdr:col>
      <xdr:colOff>53975</xdr:colOff>
      <xdr:row>14</xdr:row>
      <xdr:rowOff>159512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169689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扶助費は前年度と同</a:t>
          </a:r>
          <a:r>
            <a:rPr kumimoji="1" lang="ja-JP" altLang="en-US" sz="1200">
              <a:solidFill>
                <a:schemeClr val="dk1"/>
              </a:solidFill>
              <a:effectLst/>
              <a:latin typeface="+mn-lt"/>
              <a:ea typeface="+mn-ea"/>
              <a:cs typeface="+mn-cs"/>
            </a:rPr>
            <a:t>水準</a:t>
          </a:r>
          <a:r>
            <a:rPr kumimoji="1" lang="ja-JP" altLang="ja-JP" sz="1200">
              <a:solidFill>
                <a:schemeClr val="dk1"/>
              </a:solidFill>
              <a:effectLst/>
              <a:latin typeface="+mn-lt"/>
              <a:ea typeface="+mn-ea"/>
              <a:cs typeface="+mn-cs"/>
            </a:rPr>
            <a:t>であり、類似団体平均を大きく下回っている。</a:t>
          </a:r>
          <a:endParaRPr lang="ja-JP" altLang="ja-JP" sz="1600">
            <a:effectLst/>
          </a:endParaRPr>
        </a:p>
        <a:p>
          <a:r>
            <a:rPr kumimoji="1" lang="ja-JP" altLang="ja-JP" sz="1200">
              <a:solidFill>
                <a:schemeClr val="dk1"/>
              </a:solidFill>
              <a:effectLst/>
              <a:latin typeface="+mn-lt"/>
              <a:ea typeface="+mn-ea"/>
              <a:cs typeface="+mn-cs"/>
            </a:rPr>
            <a:t>　今後は少子高齢化の進行による社会保障経費の増大に備え、給付と負担の適正化に努めていく。</a:t>
          </a:r>
          <a:endParaRPr lang="ja-JP" altLang="ja-JP" sz="16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53522</xdr:rowOff>
    </xdr:from>
    <xdr:to>
      <xdr:col>24</xdr:col>
      <xdr:colOff>25400</xdr:colOff>
      <xdr:row>62</xdr:row>
      <xdr:rowOff>29028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40372"/>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139899</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53522</xdr:rowOff>
    </xdr:from>
    <xdr:to>
      <xdr:col>24</xdr:col>
      <xdr:colOff>114300</xdr:colOff>
      <xdr:row>53</xdr:row>
      <xdr:rowOff>53522</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78015</xdr:rowOff>
    </xdr:from>
    <xdr:to>
      <xdr:col>24</xdr:col>
      <xdr:colOff>25400</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36315"/>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146249</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47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54</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36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108857</xdr:rowOff>
    </xdr:from>
    <xdr:to>
      <xdr:col>20</xdr:col>
      <xdr:colOff>38100</xdr:colOff>
      <xdr:row>57</xdr:row>
      <xdr:rowOff>39007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78015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710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29028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710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27215</xdr:rowOff>
    </xdr:from>
    <xdr:to>
      <xdr:col>20</xdr:col>
      <xdr:colOff>38100</xdr:colOff>
      <xdr:row>54</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138992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5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繰出金については、簡易水道事業、下水道事業などで、施設の老朽化に伴う更新時期が近付いてきており、今後は、当該事業特別会計への繰出金が増えることが予想される。</a:t>
          </a:r>
          <a:endParaRPr lang="ja-JP" altLang="ja-JP" sz="16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62</xdr:row>
      <xdr:rowOff>20320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490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163847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62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20320</xdr:rowOff>
    </xdr:from>
    <xdr:to>
      <xdr:col>82</xdr:col>
      <xdr:colOff>196850</xdr:colOff>
      <xdr:row>62</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50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96520</xdr:rowOff>
    </xdr:from>
    <xdr:to>
      <xdr:col>82</xdr:col>
      <xdr:colOff>107950</xdr:colOff>
      <xdr:row>58</xdr:row>
      <xdr:rowOff>104140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406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107967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3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96520</xdr:rowOff>
    </xdr:from>
    <xdr:to>
      <xdr:col>78</xdr:col>
      <xdr:colOff>69850</xdr:colOff>
      <xdr:row>58</xdr:row>
      <xdr:rowOff>104140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40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153670</xdr:rowOff>
    </xdr:from>
    <xdr:to>
      <xdr:col>73</xdr:col>
      <xdr:colOff>180975</xdr:colOff>
      <xdr:row>58</xdr:row>
      <xdr:rowOff>96520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263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153670</xdr:rowOff>
    </xdr:from>
    <xdr:to>
      <xdr:col>69</xdr:col>
      <xdr:colOff>92075</xdr:colOff>
      <xdr:row>59</xdr:row>
      <xdr:rowOff>1270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263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34290</xdr:rowOff>
    </xdr:from>
    <xdr:to>
      <xdr:col>65</xdr:col>
      <xdr:colOff>53975</xdr:colOff>
      <xdr:row>57</xdr:row>
      <xdr:rowOff>135890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146067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45720</xdr:rowOff>
    </xdr:from>
    <xdr:to>
      <xdr:col>82</xdr:col>
      <xdr:colOff>158750</xdr:colOff>
      <xdr:row>58</xdr:row>
      <xdr:rowOff>147320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17797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53340</xdr:rowOff>
    </xdr:from>
    <xdr:to>
      <xdr:col>78</xdr:col>
      <xdr:colOff>120650</xdr:colOff>
      <xdr:row>58</xdr:row>
      <xdr:rowOff>154940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139717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8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45720</xdr:rowOff>
    </xdr:from>
    <xdr:to>
      <xdr:col>74</xdr:col>
      <xdr:colOff>31750</xdr:colOff>
      <xdr:row>58</xdr:row>
      <xdr:rowOff>147320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102870</xdr:rowOff>
    </xdr:from>
    <xdr:to>
      <xdr:col>69</xdr:col>
      <xdr:colOff>142875</xdr:colOff>
      <xdr:row>58</xdr:row>
      <xdr:rowOff>33020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17797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36847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年度以降、少子化対策特別事業として、副教材費を補助する子育て支援事業や、給食費の半額補助、高校生以下の医療費補助などを実施しており、増加傾向にある。</a:t>
          </a:r>
          <a:endParaRPr lang="ja-JP" altLang="ja-JP" sz="1400">
            <a:effectLst/>
          </a:endParaRPr>
        </a:p>
        <a:p>
          <a:r>
            <a:rPr kumimoji="1" lang="ja-JP" altLang="ja-JP" sz="1100">
              <a:solidFill>
                <a:schemeClr val="dk1"/>
              </a:solidFill>
              <a:effectLst/>
              <a:latin typeface="+mn-lt"/>
              <a:ea typeface="+mn-ea"/>
              <a:cs typeface="+mn-cs"/>
            </a:rPr>
            <a:t>　また、各種団体等への補助金については、人口減少も勘案し個々に必要性・投資効果を検証するなど見直しをしていく必要がある。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115570</xdr:rowOff>
    </xdr:from>
    <xdr:to>
      <xdr:col>82</xdr:col>
      <xdr:colOff>107950</xdr:colOff>
      <xdr:row>41</xdr:row>
      <xdr:rowOff>43724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773420"/>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15801</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045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43724</xdr:rowOff>
    </xdr:from>
    <xdr:to>
      <xdr:col>82</xdr:col>
      <xdr:colOff>196850</xdr:colOff>
      <xdr:row>41</xdr:row>
      <xdr:rowOff>43724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073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30497</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115570</xdr:rowOff>
    </xdr:from>
    <xdr:to>
      <xdr:col>82</xdr:col>
      <xdr:colOff>196850</xdr:colOff>
      <xdr:row>33</xdr:row>
      <xdr:rowOff>115570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151493</xdr:rowOff>
    </xdr:from>
    <xdr:to>
      <xdr:col>82</xdr:col>
      <xdr:colOff>107950</xdr:colOff>
      <xdr:row>35</xdr:row>
      <xdr:rowOff>164556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615224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18885</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1910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46808</xdr:rowOff>
    </xdr:from>
    <xdr:to>
      <xdr:col>82</xdr:col>
      <xdr:colOff>158750</xdr:colOff>
      <xdr:row>36</xdr:row>
      <xdr:rowOff>148408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21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79647</xdr:rowOff>
    </xdr:from>
    <xdr:to>
      <xdr:col>78</xdr:col>
      <xdr:colOff>69850</xdr:colOff>
      <xdr:row>35</xdr:row>
      <xdr:rowOff>151493</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608039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14151</xdr:rowOff>
    </xdr:from>
    <xdr:to>
      <xdr:col>78</xdr:col>
      <xdr:colOff>120650</xdr:colOff>
      <xdr:row>36</xdr:row>
      <xdr:rowOff>115751</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18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100528</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272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79647</xdr:rowOff>
    </xdr:from>
    <xdr:to>
      <xdr:col>73</xdr:col>
      <xdr:colOff>180975</xdr:colOff>
      <xdr:row>36</xdr:row>
      <xdr:rowOff>58420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893800" y="6080397"/>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113756</xdr:rowOff>
    </xdr:from>
    <xdr:to>
      <xdr:col>74</xdr:col>
      <xdr:colOff>31750</xdr:colOff>
      <xdr:row>36</xdr:row>
      <xdr:rowOff>43906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28683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200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6169</xdr:rowOff>
    </xdr:from>
    <xdr:to>
      <xdr:col>69</xdr:col>
      <xdr:colOff>92075</xdr:colOff>
      <xdr:row>36</xdr:row>
      <xdr:rowOff>58420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3004800" y="617836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113591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159476</xdr:rowOff>
    </xdr:from>
    <xdr:to>
      <xdr:col>65</xdr:col>
      <xdr:colOff>53975</xdr:colOff>
      <xdr:row>36</xdr:row>
      <xdr:rowOff>89626</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74403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24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113756</xdr:rowOff>
    </xdr:from>
    <xdr:to>
      <xdr:col>82</xdr:col>
      <xdr:colOff>158750</xdr:colOff>
      <xdr:row>36</xdr:row>
      <xdr:rowOff>43906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11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130283</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959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100693</xdr:rowOff>
    </xdr:from>
    <xdr:to>
      <xdr:col>78</xdr:col>
      <xdr:colOff>120650</xdr:colOff>
      <xdr:row>36</xdr:row>
      <xdr:rowOff>30843</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41020</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87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28847</xdr:rowOff>
    </xdr:from>
    <xdr:to>
      <xdr:col>74</xdr:col>
      <xdr:colOff>31750</xdr:colOff>
      <xdr:row>35</xdr:row>
      <xdr:rowOff>130447</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02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140624</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798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126819</xdr:rowOff>
    </xdr:from>
    <xdr:to>
      <xdr:col>65</xdr:col>
      <xdr:colOff>53975</xdr:colOff>
      <xdr:row>36</xdr:row>
      <xdr:rowOff>56969</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12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67146</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H17</a:t>
          </a:r>
          <a:r>
            <a:rPr kumimoji="1" lang="ja-JP" altLang="ja-JP" sz="1200">
              <a:solidFill>
                <a:schemeClr val="dk1"/>
              </a:solidFill>
              <a:effectLst/>
              <a:latin typeface="+mn-lt"/>
              <a:ea typeface="+mn-ea"/>
              <a:cs typeface="+mn-cs"/>
            </a:rPr>
            <a:t>年の市町合併以降、類似団体を上回っていたが、新規地方債の発行を抑制し、繰上償還も行うなど地方債残高圧縮の対策を講じている。</a:t>
          </a:r>
          <a:endParaRPr lang="ja-JP" altLang="ja-JP" sz="1600">
            <a:effectLst/>
          </a:endParaRPr>
        </a:p>
        <a:p>
          <a:r>
            <a:rPr kumimoji="1" lang="ja-JP" altLang="ja-JP" sz="1200">
              <a:solidFill>
                <a:schemeClr val="dk1"/>
              </a:solidFill>
              <a:effectLst/>
              <a:latin typeface="+mn-lt"/>
              <a:ea typeface="+mn-ea"/>
              <a:cs typeface="+mn-cs"/>
            </a:rPr>
            <a:t>　今後は、水道維持管理事業に多額費用が必要なことから、事業費を平準化しつつ、基金等の活用も検討しながら、財政の健全化に努めていく。</a:t>
          </a:r>
          <a:endParaRPr lang="ja-JP" altLang="ja-JP" sz="1600">
            <a:effectLst/>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80</xdr:row>
      <xdr:rowOff>94996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700000"/>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67073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94996</xdr:rowOff>
    </xdr:from>
    <xdr:to>
      <xdr:col>24</xdr:col>
      <xdr:colOff>114300</xdr:colOff>
      <xdr:row>80</xdr:row>
      <xdr:rowOff>94996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1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28702</xdr:rowOff>
    </xdr:from>
    <xdr:to>
      <xdr:col>24</xdr:col>
      <xdr:colOff>25400</xdr:colOff>
      <xdr:row>77</xdr:row>
      <xdr:rowOff>152146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230352"/>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135145</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65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163068</xdr:rowOff>
    </xdr:from>
    <xdr:to>
      <xdr:col>24</xdr:col>
      <xdr:colOff>76200</xdr:colOff>
      <xdr:row>77</xdr:row>
      <xdr:rowOff>93218</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106426</xdr:rowOff>
    </xdr:from>
    <xdr:to>
      <xdr:col>19</xdr:col>
      <xdr:colOff>187325</xdr:colOff>
      <xdr:row>77</xdr:row>
      <xdr:rowOff>152146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3080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65278</xdr:rowOff>
    </xdr:from>
    <xdr:to>
      <xdr:col>15</xdr:col>
      <xdr:colOff>98425</xdr:colOff>
      <xdr:row>77</xdr:row>
      <xdr:rowOff>106426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2669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158496</xdr:rowOff>
    </xdr:from>
    <xdr:to>
      <xdr:col>15</xdr:col>
      <xdr:colOff>149225</xdr:colOff>
      <xdr:row>77</xdr:row>
      <xdr:rowOff>88646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98823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65278</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266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23622</xdr:rowOff>
    </xdr:from>
    <xdr:to>
      <xdr:col>6</xdr:col>
      <xdr:colOff>171450</xdr:colOff>
      <xdr:row>77</xdr:row>
      <xdr:rowOff>125222</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109999</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149352</xdr:rowOff>
    </xdr:from>
    <xdr:to>
      <xdr:col>24</xdr:col>
      <xdr:colOff>76200</xdr:colOff>
      <xdr:row>77</xdr:row>
      <xdr:rowOff>79502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165879</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02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101346</xdr:rowOff>
    </xdr:from>
    <xdr:to>
      <xdr:col>20</xdr:col>
      <xdr:colOff>38100</xdr:colOff>
      <xdr:row>78</xdr:row>
      <xdr:rowOff>31496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16273</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38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55626</xdr:rowOff>
    </xdr:from>
    <xdr:to>
      <xdr:col>15</xdr:col>
      <xdr:colOff>149225</xdr:colOff>
      <xdr:row>77</xdr:row>
      <xdr:rowOff>157226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142003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14478</xdr:rowOff>
    </xdr:from>
    <xdr:to>
      <xdr:col>11</xdr:col>
      <xdr:colOff>60325</xdr:colOff>
      <xdr:row>77</xdr:row>
      <xdr:rowOff>116078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100855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126255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数値としては、前年度より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ポイント悪化している。</a:t>
          </a:r>
          <a:endParaRPr lang="ja-JP" altLang="ja-JP" sz="1400">
            <a:effectLst/>
          </a:endParaRPr>
        </a:p>
        <a:p>
          <a:r>
            <a:rPr kumimoji="1" lang="ja-JP" altLang="ja-JP" sz="1100">
              <a:solidFill>
                <a:schemeClr val="dk1"/>
              </a:solidFill>
              <a:effectLst/>
              <a:latin typeface="+mn-lt"/>
              <a:ea typeface="+mn-ea"/>
              <a:cs typeface="+mn-cs"/>
            </a:rPr>
            <a:t>　人件費については、新規採用の抑制を図り、適正な定員管理に努める。繰出金については、簡易水道事業、下水道事業などで、施設の老朽化に伴う更新時期が近付いてきており、今後は、当該事業特別会計への繰出金が増えることが予想され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78994</xdr:rowOff>
    </xdr:from>
    <xdr:to>
      <xdr:col>82</xdr:col>
      <xdr:colOff>107950</xdr:colOff>
      <xdr:row>81</xdr:row>
      <xdr:rowOff>28702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594844"/>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779</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8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28702</xdr:rowOff>
    </xdr:from>
    <xdr:to>
      <xdr:col>82</xdr:col>
      <xdr:colOff>196850</xdr:colOff>
      <xdr:row>81</xdr:row>
      <xdr:rowOff>28702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1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165371</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78994</xdr:rowOff>
    </xdr:from>
    <xdr:to>
      <xdr:col>82</xdr:col>
      <xdr:colOff>196850</xdr:colOff>
      <xdr:row>73</xdr:row>
      <xdr:rowOff>78994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74422</xdr:rowOff>
    </xdr:from>
    <xdr:to>
      <xdr:col>82</xdr:col>
      <xdr:colOff>107950</xdr:colOff>
      <xdr:row>75</xdr:row>
      <xdr:rowOff>152146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93317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135145</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65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163068</xdr:rowOff>
    </xdr:from>
    <xdr:to>
      <xdr:col>82</xdr:col>
      <xdr:colOff>158750</xdr:colOff>
      <xdr:row>77</xdr:row>
      <xdr:rowOff>93218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168148</xdr:rowOff>
    </xdr:from>
    <xdr:to>
      <xdr:col>78</xdr:col>
      <xdr:colOff>69850</xdr:colOff>
      <xdr:row>75</xdr:row>
      <xdr:rowOff>74422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85544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108204</xdr:rowOff>
    </xdr:from>
    <xdr:to>
      <xdr:col>78</xdr:col>
      <xdr:colOff>120650</xdr:colOff>
      <xdr:row>77</xdr:row>
      <xdr:rowOff>38354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23131</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224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168148</xdr:rowOff>
    </xdr:from>
    <xdr:to>
      <xdr:col>73</xdr:col>
      <xdr:colOff>180975</xdr:colOff>
      <xdr:row>75</xdr:row>
      <xdr:rowOff>120142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285544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120142</xdr:rowOff>
    </xdr:from>
    <xdr:to>
      <xdr:col>69</xdr:col>
      <xdr:colOff>92075</xdr:colOff>
      <xdr:row>75</xdr:row>
      <xdr:rowOff>143002</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9788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32765</xdr:rowOff>
    </xdr:from>
    <xdr:to>
      <xdr:col>69</xdr:col>
      <xdr:colOff>142875</xdr:colOff>
      <xdr:row>77</xdr:row>
      <xdr:rowOff>134365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119142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101346</xdr:rowOff>
    </xdr:from>
    <xdr:to>
      <xdr:col>82</xdr:col>
      <xdr:colOff>158750</xdr:colOff>
      <xdr:row>76</xdr:row>
      <xdr:rowOff>31496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117873</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80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23622</xdr:rowOff>
    </xdr:from>
    <xdr:to>
      <xdr:col>78</xdr:col>
      <xdr:colOff>120650</xdr:colOff>
      <xdr:row>75</xdr:row>
      <xdr:rowOff>125222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135399</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65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117348</xdr:rowOff>
    </xdr:from>
    <xdr:to>
      <xdr:col>74</xdr:col>
      <xdr:colOff>31750</xdr:colOff>
      <xdr:row>75</xdr:row>
      <xdr:rowOff>47498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57675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57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69342</xdr:rowOff>
    </xdr:from>
    <xdr:to>
      <xdr:col>69</xdr:col>
      <xdr:colOff>142875</xdr:colOff>
      <xdr:row>75</xdr:row>
      <xdr:rowOff>170942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9669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92202</xdr:rowOff>
    </xdr:from>
    <xdr:to>
      <xdr:col>65</xdr:col>
      <xdr:colOff>53975</xdr:colOff>
      <xdr:row>76</xdr:row>
      <xdr:rowOff>22352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32529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145631</xdr:rowOff>
    </xdr:from>
    <xdr:to>
      <xdr:col>29</xdr:col>
      <xdr:colOff>127000</xdr:colOff>
      <xdr:row>20</xdr:row>
      <xdr:rowOff>79045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79206"/>
          <a:ext cx="0" cy="147646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51122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2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79045</xdr:rowOff>
    </xdr:from>
    <xdr:to>
      <xdr:col>30</xdr:col>
      <xdr:colOff>25400</xdr:colOff>
      <xdr:row>20</xdr:row>
      <xdr:rowOff>79045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556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60558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2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145631</xdr:rowOff>
    </xdr:from>
    <xdr:to>
      <xdr:col>30</xdr:col>
      <xdr:colOff>25400</xdr:colOff>
      <xdr:row>11</xdr:row>
      <xdr:rowOff>145631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792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145631</xdr:rowOff>
    </xdr:from>
    <xdr:to>
      <xdr:col>29</xdr:col>
      <xdr:colOff>127000</xdr:colOff>
      <xdr:row>12</xdr:row>
      <xdr:rowOff>88265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079206"/>
          <a:ext cx="647700" cy="114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88142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8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116065</xdr:rowOff>
    </xdr:from>
    <xdr:to>
      <xdr:col>29</xdr:col>
      <xdr:colOff>177800</xdr:colOff>
      <xdr:row>17</xdr:row>
      <xdr:rowOff>46215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68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88265</xdr:rowOff>
    </xdr:from>
    <xdr:to>
      <xdr:col>26</xdr:col>
      <xdr:colOff>50800</xdr:colOff>
      <xdr:row>12</xdr:row>
      <xdr:rowOff>143358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193290"/>
          <a:ext cx="698500" cy="55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157150</xdr:rowOff>
    </xdr:from>
    <xdr:to>
      <xdr:col>26</xdr:col>
      <xdr:colOff>101600</xdr:colOff>
      <xdr:row>17</xdr:row>
      <xdr:rowOff>87300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7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72077</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3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143358</xdr:rowOff>
    </xdr:from>
    <xdr:to>
      <xdr:col>22</xdr:col>
      <xdr:colOff>114300</xdr:colOff>
      <xdr:row>12</xdr:row>
      <xdr:rowOff>146012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248383"/>
          <a:ext cx="698500" cy="2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4305</xdr:rowOff>
    </xdr:from>
    <xdr:to>
      <xdr:col>22</xdr:col>
      <xdr:colOff>165100</xdr:colOff>
      <xdr:row>17</xdr:row>
      <xdr:rowOff>105905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6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90682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146012</xdr:rowOff>
    </xdr:from>
    <xdr:to>
      <xdr:col>18</xdr:col>
      <xdr:colOff>177800</xdr:colOff>
      <xdr:row>13</xdr:row>
      <xdr:rowOff>79350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251037"/>
          <a:ext cx="698500" cy="104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16662</xdr:rowOff>
    </xdr:from>
    <xdr:to>
      <xdr:col>19</xdr:col>
      <xdr:colOff>38100</xdr:colOff>
      <xdr:row>17</xdr:row>
      <xdr:rowOff>118262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789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103039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65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7125</xdr:rowOff>
    </xdr:from>
    <xdr:to>
      <xdr:col>15</xdr:col>
      <xdr:colOff>101600</xdr:colOff>
      <xdr:row>17</xdr:row>
      <xdr:rowOff>108725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9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93502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94831</xdr:rowOff>
    </xdr:from>
    <xdr:to>
      <xdr:col>29</xdr:col>
      <xdr:colOff>177800</xdr:colOff>
      <xdr:row>12</xdr:row>
      <xdr:rowOff>24981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028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41508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975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37465</xdr:rowOff>
    </xdr:from>
    <xdr:to>
      <xdr:col>26</xdr:col>
      <xdr:colOff>101600</xdr:colOff>
      <xdr:row>12</xdr:row>
      <xdr:rowOff>139065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142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149242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1911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92558</xdr:rowOff>
    </xdr:from>
    <xdr:to>
      <xdr:col>22</xdr:col>
      <xdr:colOff>165100</xdr:colOff>
      <xdr:row>13</xdr:row>
      <xdr:rowOff>22708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197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32885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196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95212</xdr:rowOff>
    </xdr:from>
    <xdr:to>
      <xdr:col>19</xdr:col>
      <xdr:colOff>38100</xdr:colOff>
      <xdr:row>13</xdr:row>
      <xdr:rowOff>25362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200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35539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196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28550</xdr:rowOff>
    </xdr:from>
    <xdr:to>
      <xdr:col>15</xdr:col>
      <xdr:colOff>101600</xdr:colOff>
      <xdr:row>13</xdr:row>
      <xdr:rowOff>130150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305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140327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07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32771</xdr:rowOff>
    </xdr:from>
    <xdr:to>
      <xdr:col>29</xdr:col>
      <xdr:colOff>127000</xdr:colOff>
      <xdr:row>38</xdr:row>
      <xdr:rowOff>99340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00221"/>
          <a:ext cx="0" cy="126671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71417</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3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99340</xdr:rowOff>
    </xdr:from>
    <xdr:to>
      <xdr:col>30</xdr:col>
      <xdr:colOff>25400</xdr:colOff>
      <xdr:row>38</xdr:row>
      <xdr:rowOff>99340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669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119148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43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32771</xdr:rowOff>
    </xdr:from>
    <xdr:to>
      <xdr:col>30</xdr:col>
      <xdr:colOff>25400</xdr:colOff>
      <xdr:row>34</xdr:row>
      <xdr:rowOff>32771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002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44178</xdr:rowOff>
    </xdr:from>
    <xdr:to>
      <xdr:col>29</xdr:col>
      <xdr:colOff>127000</xdr:colOff>
      <xdr:row>37</xdr:row>
      <xdr:rowOff>68159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7168878"/>
          <a:ext cx="647700" cy="23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193426</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037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5449</xdr:rowOff>
    </xdr:from>
    <xdr:to>
      <xdr:col>29</xdr:col>
      <xdr:colOff>177800</xdr:colOff>
      <xdr:row>36</xdr:row>
      <xdr:rowOff>107049</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58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44178</xdr:rowOff>
    </xdr:from>
    <xdr:to>
      <xdr:col>26</xdr:col>
      <xdr:colOff>50800</xdr:colOff>
      <xdr:row>38</xdr:row>
      <xdr:rowOff>113033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168878"/>
          <a:ext cx="698500" cy="411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337513</xdr:rowOff>
    </xdr:from>
    <xdr:to>
      <xdr:col>26</xdr:col>
      <xdr:colOff>101600</xdr:colOff>
      <xdr:row>36</xdr:row>
      <xdr:rowOff>96213</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47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106390</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716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261669</xdr:rowOff>
    </xdr:from>
    <xdr:to>
      <xdr:col>22</xdr:col>
      <xdr:colOff>114300</xdr:colOff>
      <xdr:row>38</xdr:row>
      <xdr:rowOff>113033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386369"/>
          <a:ext cx="698500" cy="1942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23325</xdr:rowOff>
    </xdr:from>
    <xdr:to>
      <xdr:col>22</xdr:col>
      <xdr:colOff>165100</xdr:colOff>
      <xdr:row>36</xdr:row>
      <xdr:rowOff>124925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76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135102</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4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246512</xdr:rowOff>
    </xdr:from>
    <xdr:to>
      <xdr:col>18</xdr:col>
      <xdr:colOff>177800</xdr:colOff>
      <xdr:row>37</xdr:row>
      <xdr:rowOff>261669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371212"/>
          <a:ext cx="698500" cy="15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49111</xdr:rowOff>
    </xdr:from>
    <xdr:to>
      <xdr:col>19</xdr:col>
      <xdr:colOff>38100</xdr:colOff>
      <xdr:row>36</xdr:row>
      <xdr:rowOff>150711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023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160888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71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30343</xdr:rowOff>
    </xdr:from>
    <xdr:to>
      <xdr:col>15</xdr:col>
      <xdr:colOff>101600</xdr:colOff>
      <xdr:row>36</xdr:row>
      <xdr:rowOff>131943</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835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142120</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52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17359</xdr:rowOff>
    </xdr:from>
    <xdr:to>
      <xdr:col>29</xdr:col>
      <xdr:colOff>177800</xdr:colOff>
      <xdr:row>37</xdr:row>
      <xdr:rowOff>118959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142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160886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114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164828</xdr:rowOff>
    </xdr:from>
    <xdr:to>
      <xdr:col>26</xdr:col>
      <xdr:colOff>101600</xdr:colOff>
      <xdr:row>37</xdr:row>
      <xdr:rowOff>94978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118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79755</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04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62233</xdr:rowOff>
    </xdr:from>
    <xdr:to>
      <xdr:col>22</xdr:col>
      <xdr:colOff>165100</xdr:colOff>
      <xdr:row>38</xdr:row>
      <xdr:rowOff>163833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5298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148610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616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210869</xdr:rowOff>
    </xdr:from>
    <xdr:to>
      <xdr:col>19</xdr:col>
      <xdr:colOff>38100</xdr:colOff>
      <xdr:row>37</xdr:row>
      <xdr:rowOff>312469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335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297246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42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195712</xdr:rowOff>
    </xdr:from>
    <xdr:to>
      <xdr:col>15</xdr:col>
      <xdr:colOff>101600</xdr:colOff>
      <xdr:row>37</xdr:row>
      <xdr:rowOff>297312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320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282089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40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15,166
14,908
307.44
14,446,052
14,341,517
95,745
8,388,257
8,510,597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52268</xdr:rowOff>
    </xdr:from>
    <xdr:to>
      <xdr:col>24</xdr:col>
      <xdr:colOff>62865</xdr:colOff>
      <xdr:row>39</xdr:row>
      <xdr:rowOff>56139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195768"/>
          <a:ext cx="1270" cy="1546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59966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56139</xdr:rowOff>
    </xdr:from>
    <xdr:to>
      <xdr:col>24</xdr:col>
      <xdr:colOff>152400</xdr:colOff>
      <xdr:row>39</xdr:row>
      <xdr:rowOff>56139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170395</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7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52268</xdr:rowOff>
    </xdr:from>
    <xdr:to>
      <xdr:col>24</xdr:col>
      <xdr:colOff>152400</xdr:colOff>
      <xdr:row>30</xdr:row>
      <xdr:rowOff>52268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19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52268</xdr:rowOff>
    </xdr:from>
    <xdr:to>
      <xdr:col>24</xdr:col>
      <xdr:colOff>63500</xdr:colOff>
      <xdr:row>30</xdr:row>
      <xdr:rowOff>157058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195768"/>
          <a:ext cx="838200" cy="10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64401</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51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85974</xdr:rowOff>
    </xdr:from>
    <xdr:to>
      <xdr:col>24</xdr:col>
      <xdr:colOff>114300</xdr:colOff>
      <xdr:row>36</xdr:row>
      <xdr:rowOff>16124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08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157058</xdr:rowOff>
    </xdr:from>
    <xdr:to>
      <xdr:col>19</xdr:col>
      <xdr:colOff>177800</xdr:colOff>
      <xdr:row>31</xdr:row>
      <xdr:rowOff>35901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300558"/>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115707</xdr:rowOff>
    </xdr:from>
    <xdr:to>
      <xdr:col>20</xdr:col>
      <xdr:colOff>38100</xdr:colOff>
      <xdr:row>36</xdr:row>
      <xdr:rowOff>45857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11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36984</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20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35901</xdr:rowOff>
    </xdr:from>
    <xdr:to>
      <xdr:col>15</xdr:col>
      <xdr:colOff>50800</xdr:colOff>
      <xdr:row>31</xdr:row>
      <xdr:rowOff>68758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350851"/>
          <a:ext cx="889000" cy="3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117094</xdr:rowOff>
    </xdr:from>
    <xdr:to>
      <xdr:col>15</xdr:col>
      <xdr:colOff>101600</xdr:colOff>
      <xdr:row>36</xdr:row>
      <xdr:rowOff>47244</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117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38371</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21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68758</xdr:rowOff>
    </xdr:from>
    <xdr:to>
      <xdr:col>10</xdr:col>
      <xdr:colOff>114300</xdr:colOff>
      <xdr:row>33</xdr:row>
      <xdr:rowOff>163886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383708"/>
          <a:ext cx="889000" cy="43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139908</xdr:rowOff>
    </xdr:from>
    <xdr:to>
      <xdr:col>10</xdr:col>
      <xdr:colOff>165100</xdr:colOff>
      <xdr:row>36</xdr:row>
      <xdr:rowOff>70058</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4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61185</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23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102509</xdr:rowOff>
    </xdr:from>
    <xdr:to>
      <xdr:col>6</xdr:col>
      <xdr:colOff>38100</xdr:colOff>
      <xdr:row>37</xdr:row>
      <xdr:rowOff>32659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7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23786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36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1468</xdr:rowOff>
    </xdr:from>
    <xdr:to>
      <xdr:col>24</xdr:col>
      <xdr:colOff>114300</xdr:colOff>
      <xdr:row>30</xdr:row>
      <xdr:rowOff>103068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14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125945</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097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106258</xdr:rowOff>
    </xdr:from>
    <xdr:to>
      <xdr:col>20</xdr:col>
      <xdr:colOff>38100</xdr:colOff>
      <xdr:row>31</xdr:row>
      <xdr:rowOff>36408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24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52935</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024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156551</xdr:rowOff>
    </xdr:from>
    <xdr:to>
      <xdr:col>15</xdr:col>
      <xdr:colOff>101600</xdr:colOff>
      <xdr:row>31</xdr:row>
      <xdr:rowOff>86701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30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103228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075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17958</xdr:rowOff>
    </xdr:from>
    <xdr:to>
      <xdr:col>10</xdr:col>
      <xdr:colOff>165100</xdr:colOff>
      <xdr:row>31</xdr:row>
      <xdr:rowOff>119558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33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29</xdr:row>
      <xdr:rowOff>136085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10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113086</xdr:rowOff>
    </xdr:from>
    <xdr:to>
      <xdr:col>6</xdr:col>
      <xdr:colOff>38100</xdr:colOff>
      <xdr:row>34</xdr:row>
      <xdr:rowOff>43236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77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59763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54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3711</xdr:rowOff>
    </xdr:from>
    <xdr:to>
      <xdr:col>24</xdr:col>
      <xdr:colOff>62865</xdr:colOff>
      <xdr:row>58</xdr:row>
      <xdr:rowOff>149110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576211"/>
          <a:ext cx="1270" cy="151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152937</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97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149110</xdr:rowOff>
    </xdr:from>
    <xdr:to>
      <xdr:col>24</xdr:col>
      <xdr:colOff>152400</xdr:colOff>
      <xdr:row>58</xdr:row>
      <xdr:rowOff>149110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93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121838</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351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3711</xdr:rowOff>
    </xdr:from>
    <xdr:to>
      <xdr:col>24</xdr:col>
      <xdr:colOff>152400</xdr:colOff>
      <xdr:row>50</xdr:row>
      <xdr:rowOff>3711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576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647</xdr:rowOff>
    </xdr:from>
    <xdr:to>
      <xdr:col>24</xdr:col>
      <xdr:colOff>63500</xdr:colOff>
      <xdr:row>56</xdr:row>
      <xdr:rowOff>73982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430397"/>
          <a:ext cx="838200" cy="24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31703</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61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8826</xdr:rowOff>
    </xdr:from>
    <xdr:to>
      <xdr:col>24</xdr:col>
      <xdr:colOff>114300</xdr:colOff>
      <xdr:row>56</xdr:row>
      <xdr:rowOff>110426</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1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647</xdr:rowOff>
    </xdr:from>
    <xdr:to>
      <xdr:col>19</xdr:col>
      <xdr:colOff>177800</xdr:colOff>
      <xdr:row>56</xdr:row>
      <xdr:rowOff>54341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430397"/>
          <a:ext cx="889000" cy="22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2197</xdr:rowOff>
    </xdr:from>
    <xdr:to>
      <xdr:col>20</xdr:col>
      <xdr:colOff>38100</xdr:colOff>
      <xdr:row>56</xdr:row>
      <xdr:rowOff>103797</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03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94924</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69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125664</xdr:rowOff>
    </xdr:from>
    <xdr:to>
      <xdr:col>15</xdr:col>
      <xdr:colOff>50800</xdr:colOff>
      <xdr:row>56</xdr:row>
      <xdr:rowOff>54341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555414"/>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74434</xdr:rowOff>
    </xdr:from>
    <xdr:to>
      <xdr:col>15</xdr:col>
      <xdr:colOff>101600</xdr:colOff>
      <xdr:row>57</xdr:row>
      <xdr:rowOff>4584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75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167161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6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125664</xdr:rowOff>
    </xdr:from>
    <xdr:to>
      <xdr:col>10</xdr:col>
      <xdr:colOff>114300</xdr:colOff>
      <xdr:row>56</xdr:row>
      <xdr:rowOff>38897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555414"/>
          <a:ext cx="889000" cy="8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124031</xdr:rowOff>
    </xdr:from>
    <xdr:to>
      <xdr:col>10</xdr:col>
      <xdr:colOff>165100</xdr:colOff>
      <xdr:row>57</xdr:row>
      <xdr:rowOff>54181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725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45308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81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151372</xdr:rowOff>
    </xdr:from>
    <xdr:to>
      <xdr:col>6</xdr:col>
      <xdr:colOff>38100</xdr:colOff>
      <xdr:row>57</xdr:row>
      <xdr:rowOff>81522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75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72649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84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23182</xdr:rowOff>
    </xdr:from>
    <xdr:to>
      <xdr:col>24</xdr:col>
      <xdr:colOff>114300</xdr:colOff>
      <xdr:row>56</xdr:row>
      <xdr:rowOff>124782</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2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1609</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0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121297</xdr:rowOff>
    </xdr:from>
    <xdr:to>
      <xdr:col>20</xdr:col>
      <xdr:colOff>38100</xdr:colOff>
      <xdr:row>55</xdr:row>
      <xdr:rowOff>51447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37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67974</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15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3541</xdr:rowOff>
    </xdr:from>
    <xdr:to>
      <xdr:col>15</xdr:col>
      <xdr:colOff>101600</xdr:colOff>
      <xdr:row>56</xdr:row>
      <xdr:rowOff>105141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0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121668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37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74864</xdr:rowOff>
    </xdr:from>
    <xdr:to>
      <xdr:col>10</xdr:col>
      <xdr:colOff>165100</xdr:colOff>
      <xdr:row>56</xdr:row>
      <xdr:rowOff>5014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50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21541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279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159547</xdr:rowOff>
    </xdr:from>
    <xdr:to>
      <xdr:col>6</xdr:col>
      <xdr:colOff>38100</xdr:colOff>
      <xdr:row>56</xdr:row>
      <xdr:rowOff>89697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58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106224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36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a:extLst>
            <a:ext uri="{FF2B5EF4-FFF2-40B4-BE49-F238E27FC236}">
              <a16:creationId xmlns:a16="http://schemas.microsoft.com/office/drawing/2014/main" id="{00000000-0008-0000-06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99626</xdr:rowOff>
    </xdr:from>
    <xdr:to>
      <xdr:col>24</xdr:col>
      <xdr:colOff>62865</xdr:colOff>
      <xdr:row>78</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flipV="1">
          <a:off x="4633595" y="12101126"/>
          <a:ext cx="1270" cy="1411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143527</xdr:rowOff>
    </xdr:from>
    <xdr:ext cx="249299" cy="259045"/>
    <xdr:sp macro="" textlink="">
      <xdr:nvSpPr>
        <xdr:cNvPr id="166" name="維持補修費最小値テキスト">
          <a:extLst>
            <a:ext uri="{FF2B5EF4-FFF2-40B4-BE49-F238E27FC236}">
              <a16:creationId xmlns:a16="http://schemas.microsoft.com/office/drawing/2014/main" id="{00000000-0008-0000-0600-0000A6000000}"/>
            </a:ext>
          </a:extLst>
        </xdr:cNvPr>
        <xdr:cNvSpPr txBox="1"/>
      </xdr:nvSpPr>
      <xdr:spPr>
        <a:xfrm>
          <a:off x="4686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139700</xdr:rowOff>
    </xdr:from>
    <xdr:to>
      <xdr:col>24</xdr:col>
      <xdr:colOff>152400</xdr:colOff>
      <xdr:row>78</xdr:row>
      <xdr:rowOff>139700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46303</xdr:rowOff>
    </xdr:from>
    <xdr:ext cx="534377" cy="259045"/>
    <xdr:sp macro="" textlink="">
      <xdr:nvSpPr>
        <xdr:cNvPr id="168" name="維持補修費最大値テキスト">
          <a:extLst>
            <a:ext uri="{FF2B5EF4-FFF2-40B4-BE49-F238E27FC236}">
              <a16:creationId xmlns:a16="http://schemas.microsoft.com/office/drawing/2014/main" id="{00000000-0008-0000-0600-0000A8000000}"/>
            </a:ext>
          </a:extLst>
        </xdr:cNvPr>
        <xdr:cNvSpPr txBox="1"/>
      </xdr:nvSpPr>
      <xdr:spPr>
        <a:xfrm>
          <a:off x="4686300" y="1187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99626</xdr:rowOff>
    </xdr:from>
    <xdr:to>
      <xdr:col>24</xdr:col>
      <xdr:colOff>152400</xdr:colOff>
      <xdr:row>70</xdr:row>
      <xdr:rowOff>99626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2101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169121</xdr:rowOff>
    </xdr:from>
    <xdr:to>
      <xdr:col>24</xdr:col>
      <xdr:colOff>63500</xdr:colOff>
      <xdr:row>78</xdr:row>
      <xdr:rowOff>13421</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3797300" y="13370771"/>
          <a:ext cx="838200" cy="1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83591</xdr:rowOff>
    </xdr:from>
    <xdr:ext cx="469744" cy="259045"/>
    <xdr:sp macro="" textlink="">
      <xdr:nvSpPr>
        <xdr:cNvPr id="171" name="維持補修費平均値テキスト">
          <a:extLst>
            <a:ext uri="{FF2B5EF4-FFF2-40B4-BE49-F238E27FC236}">
              <a16:creationId xmlns:a16="http://schemas.microsoft.com/office/drawing/2014/main" id="{00000000-0008-0000-0600-0000AB000000}"/>
            </a:ext>
          </a:extLst>
        </xdr:cNvPr>
        <xdr:cNvSpPr txBox="1"/>
      </xdr:nvSpPr>
      <xdr:spPr>
        <a:xfrm>
          <a:off x="4686300" y="1311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60714</xdr:rowOff>
    </xdr:from>
    <xdr:to>
      <xdr:col>24</xdr:col>
      <xdr:colOff>114300</xdr:colOff>
      <xdr:row>77</xdr:row>
      <xdr:rowOff>162314</xdr:rowOff>
    </xdr:to>
    <xdr:sp macro=""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45847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169121</xdr:rowOff>
    </xdr:from>
    <xdr:to>
      <xdr:col>19</xdr:col>
      <xdr:colOff>177800</xdr:colOff>
      <xdr:row>78</xdr:row>
      <xdr:rowOff>11912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2908300" y="13370771"/>
          <a:ext cx="889000" cy="1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65080</xdr:rowOff>
    </xdr:from>
    <xdr:to>
      <xdr:col>20</xdr:col>
      <xdr:colOff>38100</xdr:colOff>
      <xdr:row>77</xdr:row>
      <xdr:rowOff>166680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3746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11757</xdr:rowOff>
    </xdr:from>
    <xdr:ext cx="469744" cy="259045"/>
    <xdr:sp macro=""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3562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11912</xdr:rowOff>
    </xdr:from>
    <xdr:to>
      <xdr:col>15</xdr:col>
      <xdr:colOff>50800</xdr:colOff>
      <xdr:row>78</xdr:row>
      <xdr:rowOff>42819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019300" y="13385012"/>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63571</xdr:rowOff>
    </xdr:from>
    <xdr:to>
      <xdr:col>15</xdr:col>
      <xdr:colOff>101600</xdr:colOff>
      <xdr:row>77</xdr:row>
      <xdr:rowOff>165171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2857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10248</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2673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35961</xdr:rowOff>
    </xdr:from>
    <xdr:to>
      <xdr:col>10</xdr:col>
      <xdr:colOff>114300</xdr:colOff>
      <xdr:row>78</xdr:row>
      <xdr:rowOff>42819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1130300" y="1340906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76716</xdr:rowOff>
    </xdr:from>
    <xdr:to>
      <xdr:col>10</xdr:col>
      <xdr:colOff>165100</xdr:colOff>
      <xdr:row>78</xdr:row>
      <xdr:rowOff>6866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968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23393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1784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113178</xdr:rowOff>
    </xdr:from>
    <xdr:to>
      <xdr:col>6</xdr:col>
      <xdr:colOff>38100</xdr:colOff>
      <xdr:row>78</xdr:row>
      <xdr:rowOff>43328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079500" y="1331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59855</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895428" y="1309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134071</xdr:rowOff>
    </xdr:from>
    <xdr:to>
      <xdr:col>24</xdr:col>
      <xdr:colOff>114300</xdr:colOff>
      <xdr:row>78</xdr:row>
      <xdr:rowOff>64221</xdr:rowOff>
    </xdr:to>
    <xdr:sp macro="" textlink="">
      <xdr:nvSpPr>
        <xdr:cNvPr id="189" name="楕円 188">
          <a:extLst>
            <a:ext uri="{FF2B5EF4-FFF2-40B4-BE49-F238E27FC236}">
              <a16:creationId xmlns:a16="http://schemas.microsoft.com/office/drawing/2014/main" id="{00000000-0008-0000-0600-0000BD000000}"/>
            </a:ext>
          </a:extLst>
        </xdr:cNvPr>
        <xdr:cNvSpPr/>
      </xdr:nvSpPr>
      <xdr:spPr>
        <a:xfrm>
          <a:off x="4584700" y="1333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48998</xdr:rowOff>
    </xdr:from>
    <xdr:ext cx="469744" cy="259045"/>
    <xdr:sp macro="" textlink="">
      <xdr:nvSpPr>
        <xdr:cNvPr id="190" name="維持補修費該当値テキスト">
          <a:extLst>
            <a:ext uri="{FF2B5EF4-FFF2-40B4-BE49-F238E27FC236}">
              <a16:creationId xmlns:a16="http://schemas.microsoft.com/office/drawing/2014/main" id="{00000000-0008-0000-0600-0000BE000000}"/>
            </a:ext>
          </a:extLst>
        </xdr:cNvPr>
        <xdr:cNvSpPr txBox="1"/>
      </xdr:nvSpPr>
      <xdr:spPr>
        <a:xfrm>
          <a:off x="4686300" y="13250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118321</xdr:rowOff>
    </xdr:from>
    <xdr:to>
      <xdr:col>20</xdr:col>
      <xdr:colOff>38100</xdr:colOff>
      <xdr:row>78</xdr:row>
      <xdr:rowOff>48471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3746500" y="1331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39598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562428" y="1341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132562</xdr:rowOff>
    </xdr:from>
    <xdr:to>
      <xdr:col>15</xdr:col>
      <xdr:colOff>101600</xdr:colOff>
      <xdr:row>78</xdr:row>
      <xdr:rowOff>62712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2857500" y="1333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53839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673428" y="1342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163469</xdr:rowOff>
    </xdr:from>
    <xdr:to>
      <xdr:col>10</xdr:col>
      <xdr:colOff>165100</xdr:colOff>
      <xdr:row>78</xdr:row>
      <xdr:rowOff>93619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1968500" y="1336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84746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784428" y="1345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156611</xdr:rowOff>
    </xdr:from>
    <xdr:to>
      <xdr:col>6</xdr:col>
      <xdr:colOff>38100</xdr:colOff>
      <xdr:row>78</xdr:row>
      <xdr:rowOff>86761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079500" y="1335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77888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895428" y="1345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158859</xdr:rowOff>
    </xdr:from>
    <xdr:to>
      <xdr:col>24</xdr:col>
      <xdr:colOff>62865</xdr:colOff>
      <xdr:row>98</xdr:row>
      <xdr:rowOff>167904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89359"/>
          <a:ext cx="1270" cy="138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281</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97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167904</xdr:rowOff>
    </xdr:from>
    <xdr:to>
      <xdr:col>24</xdr:col>
      <xdr:colOff>152400</xdr:colOff>
      <xdr:row>98</xdr:row>
      <xdr:rowOff>167904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970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105536</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6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158859</xdr:rowOff>
    </xdr:from>
    <xdr:to>
      <xdr:col>24</xdr:col>
      <xdr:colOff>152400</xdr:colOff>
      <xdr:row>90</xdr:row>
      <xdr:rowOff>158859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89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142258</xdr:rowOff>
    </xdr:from>
    <xdr:to>
      <xdr:col>24</xdr:col>
      <xdr:colOff>63500</xdr:colOff>
      <xdr:row>96</xdr:row>
      <xdr:rowOff>97822</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430008"/>
          <a:ext cx="838200" cy="12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49914</xdr:rowOff>
    </xdr:from>
    <xdr:ext cx="534377"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166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27037</xdr:rowOff>
    </xdr:from>
    <xdr:to>
      <xdr:col>24</xdr:col>
      <xdr:colOff>114300</xdr:colOff>
      <xdr:row>95</xdr:row>
      <xdr:rowOff>128637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127040</xdr:rowOff>
    </xdr:from>
    <xdr:to>
      <xdr:col>19</xdr:col>
      <xdr:colOff>177800</xdr:colOff>
      <xdr:row>96</xdr:row>
      <xdr:rowOff>97822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2908300" y="16414790"/>
          <a:ext cx="889000" cy="14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121514</xdr:rowOff>
    </xdr:from>
    <xdr:to>
      <xdr:col>20</xdr:col>
      <xdr:colOff>38100</xdr:colOff>
      <xdr:row>96</xdr:row>
      <xdr:rowOff>51664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68191</xdr:rowOff>
    </xdr:from>
    <xdr:ext cx="534377"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530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127040</xdr:rowOff>
    </xdr:from>
    <xdr:to>
      <xdr:col>15</xdr:col>
      <xdr:colOff>50800</xdr:colOff>
      <xdr:row>97</xdr:row>
      <xdr:rowOff>79546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414790"/>
          <a:ext cx="889000" cy="29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19134</xdr:rowOff>
    </xdr:from>
    <xdr:to>
      <xdr:col>15</xdr:col>
      <xdr:colOff>101600</xdr:colOff>
      <xdr:row>95</xdr:row>
      <xdr:rowOff>120734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137261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79546</xdr:rowOff>
    </xdr:from>
    <xdr:to>
      <xdr:col>10</xdr:col>
      <xdr:colOff>114300</xdr:colOff>
      <xdr:row>97</xdr:row>
      <xdr:rowOff>115044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710196"/>
          <a:ext cx="889000" cy="3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104380</xdr:rowOff>
    </xdr:from>
    <xdr:to>
      <xdr:col>10</xdr:col>
      <xdr:colOff>165100</xdr:colOff>
      <xdr:row>97</xdr:row>
      <xdr:rowOff>34530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51057</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52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101614</xdr:rowOff>
    </xdr:from>
    <xdr:to>
      <xdr:col>6</xdr:col>
      <xdr:colOff>38100</xdr:colOff>
      <xdr:row>97</xdr:row>
      <xdr:rowOff>31764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6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48291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33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91458</xdr:rowOff>
    </xdr:from>
    <xdr:to>
      <xdr:col>24</xdr:col>
      <xdr:colOff>114300</xdr:colOff>
      <xdr:row>96</xdr:row>
      <xdr:rowOff>21608</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37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69885</xdr:rowOff>
    </xdr:from>
    <xdr:ext cx="534377"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35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47022</xdr:rowOff>
    </xdr:from>
    <xdr:to>
      <xdr:col>20</xdr:col>
      <xdr:colOff>38100</xdr:colOff>
      <xdr:row>96</xdr:row>
      <xdr:rowOff>148622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50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139749</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59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76240</xdr:rowOff>
    </xdr:from>
    <xdr:to>
      <xdr:col>15</xdr:col>
      <xdr:colOff>101600</xdr:colOff>
      <xdr:row>96</xdr:row>
      <xdr:rowOff>6390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36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168967</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45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28746</xdr:rowOff>
    </xdr:from>
    <xdr:to>
      <xdr:col>10</xdr:col>
      <xdr:colOff>165100</xdr:colOff>
      <xdr:row>97</xdr:row>
      <xdr:rowOff>130346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65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121473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75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64244</xdr:rowOff>
    </xdr:from>
    <xdr:to>
      <xdr:col>6</xdr:col>
      <xdr:colOff>38100</xdr:colOff>
      <xdr:row>97</xdr:row>
      <xdr:rowOff>165844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69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156971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78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18368</xdr:rowOff>
    </xdr:from>
    <xdr:to>
      <xdr:col>54</xdr:col>
      <xdr:colOff>189865</xdr:colOff>
      <xdr:row>37</xdr:row>
      <xdr:rowOff>129299</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504768"/>
          <a:ext cx="1270" cy="96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133126</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47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129299</xdr:rowOff>
    </xdr:from>
    <xdr:to>
      <xdr:col>55</xdr:col>
      <xdr:colOff>88900</xdr:colOff>
      <xdr:row>37</xdr:row>
      <xdr:rowOff>129299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472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136495</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27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18368</xdr:rowOff>
    </xdr:from>
    <xdr:to>
      <xdr:col>55</xdr:col>
      <xdr:colOff>88900</xdr:colOff>
      <xdr:row>32</xdr:row>
      <xdr:rowOff>18368</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504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105182</xdr:rowOff>
    </xdr:from>
    <xdr:to>
      <xdr:col>55</xdr:col>
      <xdr:colOff>0</xdr:colOff>
      <xdr:row>35</xdr:row>
      <xdr:rowOff>161691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9639300" y="6105932"/>
          <a:ext cx="838200" cy="5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137539</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138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159112</xdr:rowOff>
    </xdr:from>
    <xdr:to>
      <xdr:col>55</xdr:col>
      <xdr:colOff>50800</xdr:colOff>
      <xdr:row>36</xdr:row>
      <xdr:rowOff>89262</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1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105182</xdr:rowOff>
    </xdr:from>
    <xdr:to>
      <xdr:col>50</xdr:col>
      <xdr:colOff>114300</xdr:colOff>
      <xdr:row>36</xdr:row>
      <xdr:rowOff>13888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8750300" y="6105932"/>
          <a:ext cx="889000" cy="8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161361</xdr:rowOff>
    </xdr:from>
    <xdr:to>
      <xdr:col>50</xdr:col>
      <xdr:colOff>165100</xdr:colOff>
      <xdr:row>36</xdr:row>
      <xdr:rowOff>91511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16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82638</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625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29574</xdr:rowOff>
    </xdr:from>
    <xdr:to>
      <xdr:col>45</xdr:col>
      <xdr:colOff>177800</xdr:colOff>
      <xdr:row>36</xdr:row>
      <xdr:rowOff>13888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7861300" y="5687424"/>
          <a:ext cx="889000" cy="49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34589</xdr:rowOff>
    </xdr:from>
    <xdr:to>
      <xdr:col>46</xdr:col>
      <xdr:colOff>38100</xdr:colOff>
      <xdr:row>36</xdr:row>
      <xdr:rowOff>136189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20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127316</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629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29574</xdr:rowOff>
    </xdr:from>
    <xdr:to>
      <xdr:col>41</xdr:col>
      <xdr:colOff>50800</xdr:colOff>
      <xdr:row>36</xdr:row>
      <xdr:rowOff>61473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6972300" y="5687424"/>
          <a:ext cx="889000" cy="54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75673</xdr:rowOff>
    </xdr:from>
    <xdr:to>
      <xdr:col>41</xdr:col>
      <xdr:colOff>101600</xdr:colOff>
      <xdr:row>34</xdr:row>
      <xdr:rowOff>5823</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573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168400</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61795" y="582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111111</xdr:rowOff>
    </xdr:from>
    <xdr:to>
      <xdr:col>36</xdr:col>
      <xdr:colOff>165100</xdr:colOff>
      <xdr:row>37</xdr:row>
      <xdr:rowOff>41261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628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32388</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705111" y="637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110891</xdr:rowOff>
    </xdr:from>
    <xdr:to>
      <xdr:col>55</xdr:col>
      <xdr:colOff>50800</xdr:colOff>
      <xdr:row>36</xdr:row>
      <xdr:rowOff>41041</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11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133768</xdr:rowOff>
    </xdr:from>
    <xdr:ext cx="599010"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596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54382</xdr:rowOff>
    </xdr:from>
    <xdr:to>
      <xdr:col>50</xdr:col>
      <xdr:colOff>165100</xdr:colOff>
      <xdr:row>35</xdr:row>
      <xdr:rowOff>155982</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605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39795" y="5830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134538</xdr:rowOff>
    </xdr:from>
    <xdr:to>
      <xdr:col>46</xdr:col>
      <xdr:colOff>38100</xdr:colOff>
      <xdr:row>36</xdr:row>
      <xdr:rowOff>64688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613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81215</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50795" y="591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150224</xdr:rowOff>
    </xdr:from>
    <xdr:to>
      <xdr:col>41</xdr:col>
      <xdr:colOff>101600</xdr:colOff>
      <xdr:row>33</xdr:row>
      <xdr:rowOff>80374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563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96901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61795" y="541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10673</xdr:rowOff>
    </xdr:from>
    <xdr:to>
      <xdr:col>36</xdr:col>
      <xdr:colOff>165100</xdr:colOff>
      <xdr:row>36</xdr:row>
      <xdr:rowOff>112273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618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128800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05111" y="595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111590</xdr:rowOff>
    </xdr:from>
    <xdr:to>
      <xdr:col>54</xdr:col>
      <xdr:colOff>189865</xdr:colOff>
      <xdr:row>58</xdr:row>
      <xdr:rowOff>89606</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684090"/>
          <a:ext cx="1270" cy="134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93433</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03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89606</xdr:rowOff>
    </xdr:from>
    <xdr:to>
      <xdr:col>55</xdr:col>
      <xdr:colOff>88900</xdr:colOff>
      <xdr:row>58</xdr:row>
      <xdr:rowOff>89606</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033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58267</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45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111590</xdr:rowOff>
    </xdr:from>
    <xdr:to>
      <xdr:col>55</xdr:col>
      <xdr:colOff>88900</xdr:colOff>
      <xdr:row>50</xdr:row>
      <xdr:rowOff>111590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684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103429</xdr:rowOff>
    </xdr:from>
    <xdr:to>
      <xdr:col>55</xdr:col>
      <xdr:colOff>0</xdr:colOff>
      <xdr:row>56</xdr:row>
      <xdr:rowOff>54440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9639300" y="9361729"/>
          <a:ext cx="838200" cy="29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141050</xdr:rowOff>
    </xdr:from>
    <xdr:ext cx="534377"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570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162623</xdr:rowOff>
    </xdr:from>
    <xdr:to>
      <xdr:col>55</xdr:col>
      <xdr:colOff>50800</xdr:colOff>
      <xdr:row>56</xdr:row>
      <xdr:rowOff>92773</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592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16271</xdr:rowOff>
    </xdr:from>
    <xdr:to>
      <xdr:col>50</xdr:col>
      <xdr:colOff>114300</xdr:colOff>
      <xdr:row>56</xdr:row>
      <xdr:rowOff>54440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8750300" y="9617471"/>
          <a:ext cx="889000" cy="3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1415</xdr:rowOff>
    </xdr:from>
    <xdr:to>
      <xdr:col>50</xdr:col>
      <xdr:colOff>165100</xdr:colOff>
      <xdr:row>56</xdr:row>
      <xdr:rowOff>103015</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60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119542</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72111" y="937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51399</xdr:rowOff>
    </xdr:from>
    <xdr:to>
      <xdr:col>45</xdr:col>
      <xdr:colOff>177800</xdr:colOff>
      <xdr:row>56</xdr:row>
      <xdr:rowOff>16271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7861300" y="8966799"/>
          <a:ext cx="889000" cy="65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97183</xdr:rowOff>
    </xdr:from>
    <xdr:to>
      <xdr:col>46</xdr:col>
      <xdr:colOff>38100</xdr:colOff>
      <xdr:row>56</xdr:row>
      <xdr:rowOff>27333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52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43860</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83111" y="930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51399</xdr:rowOff>
    </xdr:from>
    <xdr:to>
      <xdr:col>41</xdr:col>
      <xdr:colOff>50800</xdr:colOff>
      <xdr:row>52</xdr:row>
      <xdr:rowOff>151877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72300" y="8966799"/>
          <a:ext cx="889000" cy="10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117491</xdr:rowOff>
    </xdr:from>
    <xdr:to>
      <xdr:col>41</xdr:col>
      <xdr:colOff>101600</xdr:colOff>
      <xdr:row>55</xdr:row>
      <xdr:rowOff>47641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37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38768</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94111" y="946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12974</xdr:rowOff>
    </xdr:from>
    <xdr:to>
      <xdr:col>36</xdr:col>
      <xdr:colOff>165100</xdr:colOff>
      <xdr:row>55</xdr:row>
      <xdr:rowOff>114574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44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105701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705111" y="953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52629</xdr:rowOff>
    </xdr:from>
    <xdr:to>
      <xdr:col>55</xdr:col>
      <xdr:colOff>50800</xdr:colOff>
      <xdr:row>54</xdr:row>
      <xdr:rowOff>154229</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931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75506</xdr:rowOff>
    </xdr:from>
    <xdr:ext cx="599010"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9162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3640</xdr:rowOff>
    </xdr:from>
    <xdr:to>
      <xdr:col>50</xdr:col>
      <xdr:colOff>165100</xdr:colOff>
      <xdr:row>56</xdr:row>
      <xdr:rowOff>105240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96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96367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72111" y="969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136921</xdr:rowOff>
    </xdr:from>
    <xdr:to>
      <xdr:col>46</xdr:col>
      <xdr:colOff>38100</xdr:colOff>
      <xdr:row>56</xdr:row>
      <xdr:rowOff>67071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56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58198</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65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599</xdr:rowOff>
    </xdr:from>
    <xdr:to>
      <xdr:col>41</xdr:col>
      <xdr:colOff>101600</xdr:colOff>
      <xdr:row>52</xdr:row>
      <xdr:rowOff>102199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891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118726</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61795" y="8691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101077</xdr:rowOff>
    </xdr:from>
    <xdr:to>
      <xdr:col>36</xdr:col>
      <xdr:colOff>165100</xdr:colOff>
      <xdr:row>53</xdr:row>
      <xdr:rowOff>31227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901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47754</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672795" y="8791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16885</xdr:rowOff>
    </xdr:from>
    <xdr:to>
      <xdr:col>54</xdr:col>
      <xdr:colOff>189865</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89835"/>
          <a:ext cx="1270" cy="139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135012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6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16885</xdr:rowOff>
    </xdr:from>
    <xdr:to>
      <xdr:col>55</xdr:col>
      <xdr:colOff>88900</xdr:colOff>
      <xdr:row>71</xdr:row>
      <xdr:rowOff>16885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89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170714</xdr:rowOff>
    </xdr:from>
    <xdr:to>
      <xdr:col>55</xdr:col>
      <xdr:colOff>0</xdr:colOff>
      <xdr:row>79</xdr:row>
      <xdr:rowOff>26200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43814"/>
          <a:ext cx="838200" cy="2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98138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75261</xdr:rowOff>
    </xdr:from>
    <xdr:to>
      <xdr:col>55</xdr:col>
      <xdr:colOff>50800</xdr:colOff>
      <xdr:row>78</xdr:row>
      <xdr:rowOff>5411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73140</xdr:rowOff>
    </xdr:from>
    <xdr:to>
      <xdr:col>50</xdr:col>
      <xdr:colOff>114300</xdr:colOff>
      <xdr:row>78</xdr:row>
      <xdr:rowOff>170714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46240"/>
          <a:ext cx="889000" cy="9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70059</xdr:rowOff>
    </xdr:from>
    <xdr:to>
      <xdr:col>50</xdr:col>
      <xdr:colOff>165100</xdr:colOff>
      <xdr:row>78</xdr:row>
      <xdr:rowOff>209</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71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16736</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4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119164</xdr:rowOff>
    </xdr:from>
    <xdr:to>
      <xdr:col>45</xdr:col>
      <xdr:colOff>177800</xdr:colOff>
      <xdr:row>78</xdr:row>
      <xdr:rowOff>73140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2463564"/>
          <a:ext cx="889000" cy="98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163043</xdr:rowOff>
    </xdr:from>
    <xdr:to>
      <xdr:col>46</xdr:col>
      <xdr:colOff>38100</xdr:colOff>
      <xdr:row>77</xdr:row>
      <xdr:rowOff>93193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3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109720</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6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119164</xdr:rowOff>
    </xdr:from>
    <xdr:to>
      <xdr:col>41</xdr:col>
      <xdr:colOff>50800</xdr:colOff>
      <xdr:row>76</xdr:row>
      <xdr:rowOff>152902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2463564"/>
          <a:ext cx="889000" cy="719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110198</xdr:rowOff>
    </xdr:from>
    <xdr:to>
      <xdr:col>41</xdr:col>
      <xdr:colOff>101600</xdr:colOff>
      <xdr:row>76</xdr:row>
      <xdr:rowOff>40348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296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31475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06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92386</xdr:rowOff>
    </xdr:from>
    <xdr:to>
      <xdr:col>36</xdr:col>
      <xdr:colOff>165100</xdr:colOff>
      <xdr:row>76</xdr:row>
      <xdr:rowOff>22535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2951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39063</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72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146850</xdr:rowOff>
    </xdr:from>
    <xdr:to>
      <xdr:col>55</xdr:col>
      <xdr:colOff>50800</xdr:colOff>
      <xdr:row>79</xdr:row>
      <xdr:rowOff>77000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51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61777</xdr:rowOff>
    </xdr:from>
    <xdr:ext cx="378565"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34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119914</xdr:rowOff>
    </xdr:from>
    <xdr:to>
      <xdr:col>50</xdr:col>
      <xdr:colOff>165100</xdr:colOff>
      <xdr:row>79</xdr:row>
      <xdr:rowOff>50064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41191</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22340</xdr:rowOff>
    </xdr:from>
    <xdr:to>
      <xdr:col>46</xdr:col>
      <xdr:colOff>38100</xdr:colOff>
      <xdr:row>78</xdr:row>
      <xdr:rowOff>123940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115067</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8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68364</xdr:rowOff>
    </xdr:from>
    <xdr:to>
      <xdr:col>41</xdr:col>
      <xdr:colOff>101600</xdr:colOff>
      <xdr:row>72</xdr:row>
      <xdr:rowOff>169964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41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15041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18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102102</xdr:rowOff>
    </xdr:from>
    <xdr:to>
      <xdr:col>36</xdr:col>
      <xdr:colOff>165100</xdr:colOff>
      <xdr:row>77</xdr:row>
      <xdr:rowOff>32252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3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23379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2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17900</xdr:rowOff>
    </xdr:from>
    <xdr:to>
      <xdr:col>54</xdr:col>
      <xdr:colOff>189865</xdr:colOff>
      <xdr:row>99</xdr:row>
      <xdr:rowOff>15788</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48400"/>
          <a:ext cx="1270" cy="1540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19615</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9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15788</xdr:rowOff>
    </xdr:from>
    <xdr:to>
      <xdr:col>55</xdr:col>
      <xdr:colOff>88900</xdr:colOff>
      <xdr:row>99</xdr:row>
      <xdr:rowOff>15788</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89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136027</xdr:rowOff>
    </xdr:from>
    <xdr:ext cx="599010"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23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17900</xdr:rowOff>
    </xdr:from>
    <xdr:to>
      <xdr:col>55</xdr:col>
      <xdr:colOff>88900</xdr:colOff>
      <xdr:row>90</xdr:row>
      <xdr:rowOff>17900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4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22493</xdr:rowOff>
    </xdr:from>
    <xdr:to>
      <xdr:col>55</xdr:col>
      <xdr:colOff>0</xdr:colOff>
      <xdr:row>96</xdr:row>
      <xdr:rowOff>59919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138793"/>
          <a:ext cx="838200" cy="38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64084</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523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85657</xdr:rowOff>
    </xdr:from>
    <xdr:to>
      <xdr:col>55</xdr:col>
      <xdr:colOff>50800</xdr:colOff>
      <xdr:row>97</xdr:row>
      <xdr:rowOff>15807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54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156758</xdr:rowOff>
    </xdr:from>
    <xdr:to>
      <xdr:col>50</xdr:col>
      <xdr:colOff>114300</xdr:colOff>
      <xdr:row>96</xdr:row>
      <xdr:rowOff>59919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6444508"/>
          <a:ext cx="889000" cy="7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100874</xdr:rowOff>
    </xdr:from>
    <xdr:to>
      <xdr:col>50</xdr:col>
      <xdr:colOff>165100</xdr:colOff>
      <xdr:row>97</xdr:row>
      <xdr:rowOff>31024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56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22151</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65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11195</xdr:rowOff>
    </xdr:from>
    <xdr:to>
      <xdr:col>45</xdr:col>
      <xdr:colOff>177800</xdr:colOff>
      <xdr:row>95</xdr:row>
      <xdr:rowOff>156758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127495"/>
          <a:ext cx="889000" cy="31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47915</xdr:rowOff>
    </xdr:from>
    <xdr:to>
      <xdr:col>46</xdr:col>
      <xdr:colOff>38100</xdr:colOff>
      <xdr:row>96</xdr:row>
      <xdr:rowOff>149515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50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140642</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59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87568</xdr:rowOff>
    </xdr:from>
    <xdr:to>
      <xdr:col>41</xdr:col>
      <xdr:colOff>50800</xdr:colOff>
      <xdr:row>94</xdr:row>
      <xdr:rowOff>11195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5860968"/>
          <a:ext cx="889000" cy="26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142959</xdr:rowOff>
    </xdr:from>
    <xdr:to>
      <xdr:col>41</xdr:col>
      <xdr:colOff>101600</xdr:colOff>
      <xdr:row>96</xdr:row>
      <xdr:rowOff>73109</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43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64236</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52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68272</xdr:rowOff>
    </xdr:from>
    <xdr:to>
      <xdr:col>36</xdr:col>
      <xdr:colOff>165100</xdr:colOff>
      <xdr:row>96</xdr:row>
      <xdr:rowOff>169872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52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160999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62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143143</xdr:rowOff>
    </xdr:from>
    <xdr:to>
      <xdr:col>55</xdr:col>
      <xdr:colOff>50800</xdr:colOff>
      <xdr:row>94</xdr:row>
      <xdr:rowOff>73293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08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166020</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593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9119</xdr:rowOff>
    </xdr:from>
    <xdr:to>
      <xdr:col>50</xdr:col>
      <xdr:colOff>165100</xdr:colOff>
      <xdr:row>96</xdr:row>
      <xdr:rowOff>110719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46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127246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24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105958</xdr:rowOff>
    </xdr:from>
    <xdr:to>
      <xdr:col>46</xdr:col>
      <xdr:colOff>38100</xdr:colOff>
      <xdr:row>96</xdr:row>
      <xdr:rowOff>36108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39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52635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16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131845</xdr:rowOff>
    </xdr:from>
    <xdr:to>
      <xdr:col>41</xdr:col>
      <xdr:colOff>101600</xdr:colOff>
      <xdr:row>94</xdr:row>
      <xdr:rowOff>61995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0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78522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585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36768</xdr:rowOff>
    </xdr:from>
    <xdr:to>
      <xdr:col>36</xdr:col>
      <xdr:colOff>165100</xdr:colOff>
      <xdr:row>92</xdr:row>
      <xdr:rowOff>138368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581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154895</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672795" y="15585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104191</xdr:rowOff>
    </xdr:from>
    <xdr:to>
      <xdr:col>85</xdr:col>
      <xdr:colOff>126364</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247691"/>
          <a:ext cx="1269" cy="153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50868</xdr:rowOff>
    </xdr:from>
    <xdr:ext cx="599010"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02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104191</xdr:rowOff>
    </xdr:from>
    <xdr:to>
      <xdr:col>86</xdr:col>
      <xdr:colOff>25400</xdr:colOff>
      <xdr:row>30</xdr:row>
      <xdr:rowOff>104191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247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98182</xdr:rowOff>
    </xdr:from>
    <xdr:to>
      <xdr:col>85</xdr:col>
      <xdr:colOff>127000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784732"/>
          <a:ext cx="838200" cy="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12020</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527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160593</xdr:rowOff>
    </xdr:from>
    <xdr:to>
      <xdr:col>85</xdr:col>
      <xdr:colOff>177800</xdr:colOff>
      <xdr:row>39</xdr:row>
      <xdr:rowOff>90743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67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90681</xdr:rowOff>
    </xdr:from>
    <xdr:to>
      <xdr:col>81</xdr:col>
      <xdr:colOff>50800</xdr:colOff>
      <xdr:row>39</xdr:row>
      <xdr:rowOff>98182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92300" y="6777231"/>
          <a:ext cx="889000" cy="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171228</xdr:rowOff>
    </xdr:from>
    <xdr:to>
      <xdr:col>81</xdr:col>
      <xdr:colOff>101600</xdr:colOff>
      <xdr:row>39</xdr:row>
      <xdr:rowOff>101378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68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117906</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46428" y="646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90681</xdr:rowOff>
    </xdr:from>
    <xdr:to>
      <xdr:col>76</xdr:col>
      <xdr:colOff>114300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3703300" y="6777231"/>
          <a:ext cx="889000" cy="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10000</xdr:rowOff>
    </xdr:from>
    <xdr:to>
      <xdr:col>76</xdr:col>
      <xdr:colOff>165100</xdr:colOff>
      <xdr:row>39</xdr:row>
      <xdr:rowOff>111600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69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128127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647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68877</xdr:rowOff>
    </xdr:from>
    <xdr:to>
      <xdr:col>71</xdr:col>
      <xdr:colOff>177800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755427"/>
          <a:ext cx="889000" cy="3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166591</xdr:rowOff>
    </xdr:from>
    <xdr:to>
      <xdr:col>72</xdr:col>
      <xdr:colOff>38100</xdr:colOff>
      <xdr:row>39</xdr:row>
      <xdr:rowOff>96741</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681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113268</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45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153464</xdr:rowOff>
    </xdr:from>
    <xdr:to>
      <xdr:col>67</xdr:col>
      <xdr:colOff>101600</xdr:colOff>
      <xdr:row>39</xdr:row>
      <xdr:rowOff>83614</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66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100140</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44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139020</xdr:rowOff>
    </xdr:from>
    <xdr:ext cx="249299"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6541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47382</xdr:rowOff>
    </xdr:from>
    <xdr:to>
      <xdr:col>81</xdr:col>
      <xdr:colOff>101600</xdr:colOff>
      <xdr:row>39</xdr:row>
      <xdr:rowOff>148982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73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140109</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324333" y="6826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39881</xdr:rowOff>
    </xdr:from>
    <xdr:to>
      <xdr:col>76</xdr:col>
      <xdr:colOff>165100</xdr:colOff>
      <xdr:row>39</xdr:row>
      <xdr:rowOff>141481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72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132608</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3017" y="6819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18077</xdr:rowOff>
    </xdr:from>
    <xdr:to>
      <xdr:col>67</xdr:col>
      <xdr:colOff>101600</xdr:colOff>
      <xdr:row>39</xdr:row>
      <xdr:rowOff>119677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7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110804</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7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127668</xdr:rowOff>
    </xdr:from>
    <xdr:to>
      <xdr:col>85</xdr:col>
      <xdr:colOff>126364</xdr:colOff>
      <xdr:row>78</xdr:row>
      <xdr:rowOff>118525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300618"/>
          <a:ext cx="1269" cy="1191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122352</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9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118525</xdr:rowOff>
    </xdr:from>
    <xdr:to>
      <xdr:col>86</xdr:col>
      <xdr:colOff>25400</xdr:colOff>
      <xdr:row>78</xdr:row>
      <xdr:rowOff>118525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91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74345</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07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127668</xdr:rowOff>
    </xdr:from>
    <xdr:to>
      <xdr:col>86</xdr:col>
      <xdr:colOff>25400</xdr:colOff>
      <xdr:row>71</xdr:row>
      <xdr:rowOff>127668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300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170538</xdr:rowOff>
    </xdr:from>
    <xdr:to>
      <xdr:col>85</xdr:col>
      <xdr:colOff>127000</xdr:colOff>
      <xdr:row>73</xdr:row>
      <xdr:rowOff>9413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2343488"/>
          <a:ext cx="838200" cy="18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83672</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113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105245</xdr:rowOff>
    </xdr:from>
    <xdr:to>
      <xdr:col>85</xdr:col>
      <xdr:colOff>177800</xdr:colOff>
      <xdr:row>77</xdr:row>
      <xdr:rowOff>35395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35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170538</xdr:rowOff>
    </xdr:from>
    <xdr:to>
      <xdr:col>81</xdr:col>
      <xdr:colOff>50800</xdr:colOff>
      <xdr:row>72</xdr:row>
      <xdr:rowOff>31245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2343488"/>
          <a:ext cx="889000" cy="3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74887</xdr:rowOff>
    </xdr:from>
    <xdr:to>
      <xdr:col>81</xdr:col>
      <xdr:colOff>101600</xdr:colOff>
      <xdr:row>77</xdr:row>
      <xdr:rowOff>5037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0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167614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319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31245</xdr:rowOff>
    </xdr:from>
    <xdr:to>
      <xdr:col>76</xdr:col>
      <xdr:colOff>114300</xdr:colOff>
      <xdr:row>72</xdr:row>
      <xdr:rowOff>159070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2375645"/>
          <a:ext cx="889000" cy="12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92162</xdr:rowOff>
    </xdr:from>
    <xdr:to>
      <xdr:col>76</xdr:col>
      <xdr:colOff>165100</xdr:colOff>
      <xdr:row>77</xdr:row>
      <xdr:rowOff>22312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2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13439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321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159070</xdr:rowOff>
    </xdr:from>
    <xdr:to>
      <xdr:col>71</xdr:col>
      <xdr:colOff>177800</xdr:colOff>
      <xdr:row>73</xdr:row>
      <xdr:rowOff>140874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2503470"/>
          <a:ext cx="889000" cy="15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111051</xdr:rowOff>
    </xdr:from>
    <xdr:to>
      <xdr:col>72</xdr:col>
      <xdr:colOff>38100</xdr:colOff>
      <xdr:row>77</xdr:row>
      <xdr:rowOff>41201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4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32328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323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110106</xdr:rowOff>
    </xdr:from>
    <xdr:to>
      <xdr:col>67</xdr:col>
      <xdr:colOff>101600</xdr:colOff>
      <xdr:row>77</xdr:row>
      <xdr:rowOff>40256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40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31383</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323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130063</xdr:rowOff>
    </xdr:from>
    <xdr:to>
      <xdr:col>85</xdr:col>
      <xdr:colOff>177800</xdr:colOff>
      <xdr:row>73</xdr:row>
      <xdr:rowOff>60213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247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152940</xdr:rowOff>
    </xdr:from>
    <xdr:ext cx="599010"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32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119738</xdr:rowOff>
    </xdr:from>
    <xdr:to>
      <xdr:col>81</xdr:col>
      <xdr:colOff>101600</xdr:colOff>
      <xdr:row>72</xdr:row>
      <xdr:rowOff>49888</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229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66415</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181795" y="12067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151895</xdr:rowOff>
    </xdr:from>
    <xdr:to>
      <xdr:col>76</xdr:col>
      <xdr:colOff>165100</xdr:colOff>
      <xdr:row>72</xdr:row>
      <xdr:rowOff>82045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23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98572</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292795" y="12100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108270</xdr:rowOff>
    </xdr:from>
    <xdr:to>
      <xdr:col>72</xdr:col>
      <xdr:colOff>38100</xdr:colOff>
      <xdr:row>73</xdr:row>
      <xdr:rowOff>38420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245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54947</xdr:rowOff>
    </xdr:from>
    <xdr:ext cx="59901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03795" y="1222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90074</xdr:rowOff>
    </xdr:from>
    <xdr:to>
      <xdr:col>67</xdr:col>
      <xdr:colOff>101600</xdr:colOff>
      <xdr:row>74</xdr:row>
      <xdr:rowOff>20224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260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36751</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14795" y="12381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41292</xdr:rowOff>
    </xdr:from>
    <xdr:to>
      <xdr:col>85</xdr:col>
      <xdr:colOff>126364</xdr:colOff>
      <xdr:row>98</xdr:row>
      <xdr:rowOff>131959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71792"/>
          <a:ext cx="1269" cy="1462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135786</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37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131959</xdr:rowOff>
    </xdr:from>
    <xdr:to>
      <xdr:col>86</xdr:col>
      <xdr:colOff>25400</xdr:colOff>
      <xdr:row>98</xdr:row>
      <xdr:rowOff>131959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34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159419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4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41292</xdr:rowOff>
    </xdr:from>
    <xdr:to>
      <xdr:col>86</xdr:col>
      <xdr:colOff>25400</xdr:colOff>
      <xdr:row>90</xdr:row>
      <xdr:rowOff>41292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71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12543</xdr:rowOff>
    </xdr:from>
    <xdr:to>
      <xdr:col>85</xdr:col>
      <xdr:colOff>127000</xdr:colOff>
      <xdr:row>98</xdr:row>
      <xdr:rowOff>52589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814643"/>
          <a:ext cx="838200" cy="4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52150</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113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29273</xdr:rowOff>
    </xdr:from>
    <xdr:to>
      <xdr:col>85</xdr:col>
      <xdr:colOff>177800</xdr:colOff>
      <xdr:row>97</xdr:row>
      <xdr:rowOff>130873</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65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167278</xdr:rowOff>
    </xdr:from>
    <xdr:to>
      <xdr:col>81</xdr:col>
      <xdr:colOff>50800</xdr:colOff>
      <xdr:row>98</xdr:row>
      <xdr:rowOff>52589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797928"/>
          <a:ext cx="889000" cy="5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76991</xdr:rowOff>
    </xdr:from>
    <xdr:to>
      <xdr:col>81</xdr:col>
      <xdr:colOff>101600</xdr:colOff>
      <xdr:row>98</xdr:row>
      <xdr:rowOff>7141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70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23668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4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167278</xdr:rowOff>
    </xdr:from>
    <xdr:to>
      <xdr:col>76</xdr:col>
      <xdr:colOff>114300</xdr:colOff>
      <xdr:row>98</xdr:row>
      <xdr:rowOff>118139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797928"/>
          <a:ext cx="889000" cy="12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47867</xdr:rowOff>
    </xdr:from>
    <xdr:to>
      <xdr:col>76</xdr:col>
      <xdr:colOff>165100</xdr:colOff>
      <xdr:row>97</xdr:row>
      <xdr:rowOff>149467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678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165994</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45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161522</xdr:rowOff>
    </xdr:from>
    <xdr:to>
      <xdr:col>71</xdr:col>
      <xdr:colOff>177800</xdr:colOff>
      <xdr:row>98</xdr:row>
      <xdr:rowOff>118139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814300" y="16792172"/>
          <a:ext cx="889000" cy="1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114498</xdr:rowOff>
    </xdr:from>
    <xdr:to>
      <xdr:col>72</xdr:col>
      <xdr:colOff>38100</xdr:colOff>
      <xdr:row>98</xdr:row>
      <xdr:rowOff>44648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745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61175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2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149698</xdr:rowOff>
    </xdr:from>
    <xdr:to>
      <xdr:col>67</xdr:col>
      <xdr:colOff>101600</xdr:colOff>
      <xdr:row>98</xdr:row>
      <xdr:rowOff>79848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80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70975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87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133193</xdr:rowOff>
    </xdr:from>
    <xdr:to>
      <xdr:col>85</xdr:col>
      <xdr:colOff>177800</xdr:colOff>
      <xdr:row>98</xdr:row>
      <xdr:rowOff>63343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7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48120</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67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1789</xdr:rowOff>
    </xdr:from>
    <xdr:to>
      <xdr:col>81</xdr:col>
      <xdr:colOff>101600</xdr:colOff>
      <xdr:row>98</xdr:row>
      <xdr:rowOff>103389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80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94516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89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116478</xdr:rowOff>
    </xdr:from>
    <xdr:to>
      <xdr:col>76</xdr:col>
      <xdr:colOff>165100</xdr:colOff>
      <xdr:row>98</xdr:row>
      <xdr:rowOff>46628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74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37755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83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67339</xdr:rowOff>
    </xdr:from>
    <xdr:to>
      <xdr:col>72</xdr:col>
      <xdr:colOff>38100</xdr:colOff>
      <xdr:row>98</xdr:row>
      <xdr:rowOff>168939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86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160066</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68428" y="1696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110722</xdr:rowOff>
    </xdr:from>
    <xdr:to>
      <xdr:col>67</xdr:col>
      <xdr:colOff>101600</xdr:colOff>
      <xdr:row>98</xdr:row>
      <xdr:rowOff>40872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74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57399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51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32555</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347505"/>
          <a:ext cx="1269" cy="130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150682</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512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32555</xdr:rowOff>
    </xdr:from>
    <xdr:to>
      <xdr:col>116</xdr:col>
      <xdr:colOff>152400</xdr:colOff>
      <xdr:row>31</xdr:row>
      <xdr:rowOff>32555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34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31310</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374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8433</xdr:rowOff>
    </xdr:from>
    <xdr:to>
      <xdr:col>116</xdr:col>
      <xdr:colOff>114300</xdr:colOff>
      <xdr:row>38</xdr:row>
      <xdr:rowOff>110033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138968</xdr:rowOff>
    </xdr:from>
    <xdr:to>
      <xdr:col>111</xdr:col>
      <xdr:colOff>177800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0434300" y="6654068"/>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33944</xdr:rowOff>
    </xdr:from>
    <xdr:to>
      <xdr:col>112</xdr:col>
      <xdr:colOff>38100</xdr:colOff>
      <xdr:row>38</xdr:row>
      <xdr:rowOff>135544</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54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152071</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32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138306</xdr:rowOff>
    </xdr:from>
    <xdr:to>
      <xdr:col>107</xdr:col>
      <xdr:colOff>50800</xdr:colOff>
      <xdr:row>38</xdr:row>
      <xdr:rowOff>138968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653406"/>
          <a:ext cx="889000" cy="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45512</xdr:rowOff>
    </xdr:from>
    <xdr:to>
      <xdr:col>107</xdr:col>
      <xdr:colOff>101600</xdr:colOff>
      <xdr:row>38</xdr:row>
      <xdr:rowOff>147112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5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163639</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33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138306</xdr:rowOff>
    </xdr:from>
    <xdr:to>
      <xdr:col>102</xdr:col>
      <xdr:colOff>114300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18656300" y="6653406"/>
          <a:ext cx="889000" cy="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48598</xdr:rowOff>
    </xdr:from>
    <xdr:to>
      <xdr:col>102</xdr:col>
      <xdr:colOff>165100</xdr:colOff>
      <xdr:row>38</xdr:row>
      <xdr:rowOff>150198</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6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166725</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10428" y="633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64829</xdr:rowOff>
    </xdr:from>
    <xdr:to>
      <xdr:col>98</xdr:col>
      <xdr:colOff>38100</xdr:colOff>
      <xdr:row>38</xdr:row>
      <xdr:rowOff>166429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11506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3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88168</xdr:rowOff>
    </xdr:from>
    <xdr:to>
      <xdr:col>107</xdr:col>
      <xdr:colOff>101600</xdr:colOff>
      <xdr:row>39</xdr:row>
      <xdr:rowOff>18318</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60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9445</xdr:rowOff>
    </xdr:from>
    <xdr:ext cx="313932"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77333" y="6695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87506</xdr:rowOff>
    </xdr:from>
    <xdr:to>
      <xdr:col>102</xdr:col>
      <xdr:colOff>165100</xdr:colOff>
      <xdr:row>39</xdr:row>
      <xdr:rowOff>17656</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60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8783</xdr:rowOff>
    </xdr:from>
    <xdr:ext cx="313932"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88333" y="66953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16542</xdr:rowOff>
    </xdr:from>
    <xdr:to>
      <xdr:col>116</xdr:col>
      <xdr:colOff>62864</xdr:colOff>
      <xdr:row>58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760492"/>
          <a:ext cx="1269" cy="12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134669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3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16542</xdr:rowOff>
    </xdr:from>
    <xdr:to>
      <xdr:col>116</xdr:col>
      <xdr:colOff>152400</xdr:colOff>
      <xdr:row>51</xdr:row>
      <xdr:rowOff>16542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76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70858</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672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47981</xdr:rowOff>
    </xdr:from>
    <xdr:to>
      <xdr:col>116</xdr:col>
      <xdr:colOff>114300</xdr:colOff>
      <xdr:row>57</xdr:row>
      <xdr:rowOff>149581</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48209</xdr:rowOff>
    </xdr:from>
    <xdr:to>
      <xdr:col>112</xdr:col>
      <xdr:colOff>38100</xdr:colOff>
      <xdr:row>57</xdr:row>
      <xdr:rowOff>149809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166336</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165303</xdr:rowOff>
    </xdr:from>
    <xdr:to>
      <xdr:col>107</xdr:col>
      <xdr:colOff>50800</xdr:colOff>
      <xdr:row>58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937953"/>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74726</xdr:rowOff>
    </xdr:from>
    <xdr:to>
      <xdr:col>107</xdr:col>
      <xdr:colOff>101600</xdr:colOff>
      <xdr:row>57</xdr:row>
      <xdr:rowOff>4876</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21403</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165303</xdr:rowOff>
    </xdr:from>
    <xdr:to>
      <xdr:col>102</xdr:col>
      <xdr:colOff>114300</xdr:colOff>
      <xdr:row>58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937953"/>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112846</xdr:rowOff>
    </xdr:from>
    <xdr:to>
      <xdr:col>102</xdr:col>
      <xdr:colOff>165100</xdr:colOff>
      <xdr:row>57</xdr:row>
      <xdr:rowOff>42996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59523</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47181</xdr:rowOff>
    </xdr:from>
    <xdr:to>
      <xdr:col>98</xdr:col>
      <xdr:colOff>38100</xdr:colOff>
      <xdr:row>57</xdr:row>
      <xdr:rowOff>148781</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8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165308</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59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114503</xdr:rowOff>
    </xdr:from>
    <xdr:to>
      <xdr:col>102</xdr:col>
      <xdr:colOff>165100</xdr:colOff>
      <xdr:row>58</xdr:row>
      <xdr:rowOff>44653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88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35780</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9979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28254</xdr:rowOff>
    </xdr:from>
    <xdr:to>
      <xdr:col>116</xdr:col>
      <xdr:colOff>62864</xdr:colOff>
      <xdr:row>78</xdr:row>
      <xdr:rowOff>80969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201204"/>
          <a:ext cx="1269" cy="1252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84796</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45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80969</xdr:rowOff>
    </xdr:from>
    <xdr:to>
      <xdr:col>116</xdr:col>
      <xdr:colOff>152400</xdr:colOff>
      <xdr:row>78</xdr:row>
      <xdr:rowOff>80969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454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146381</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976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28254</xdr:rowOff>
    </xdr:from>
    <xdr:to>
      <xdr:col>116</xdr:col>
      <xdr:colOff>152400</xdr:colOff>
      <xdr:row>71</xdr:row>
      <xdr:rowOff>28254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20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28254</xdr:rowOff>
    </xdr:from>
    <xdr:to>
      <xdr:col>116</xdr:col>
      <xdr:colOff>63500</xdr:colOff>
      <xdr:row>75</xdr:row>
      <xdr:rowOff>3343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2201204"/>
          <a:ext cx="838200" cy="66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12110</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2137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33683</xdr:rowOff>
    </xdr:from>
    <xdr:to>
      <xdr:col>116</xdr:col>
      <xdr:colOff>114300</xdr:colOff>
      <xdr:row>77</xdr:row>
      <xdr:rowOff>135283</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23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3343</xdr:rowOff>
    </xdr:from>
    <xdr:to>
      <xdr:col>111</xdr:col>
      <xdr:colOff>177800</xdr:colOff>
      <xdr:row>75</xdr:row>
      <xdr:rowOff>20325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2862093"/>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39816</xdr:rowOff>
    </xdr:from>
    <xdr:to>
      <xdr:col>112</xdr:col>
      <xdr:colOff>38100</xdr:colOff>
      <xdr:row>77</xdr:row>
      <xdr:rowOff>141416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41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132543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33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20325</xdr:rowOff>
    </xdr:from>
    <xdr:to>
      <xdr:col>107</xdr:col>
      <xdr:colOff>50800</xdr:colOff>
      <xdr:row>75</xdr:row>
      <xdr:rowOff>31514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2879075"/>
          <a:ext cx="889000" cy="1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42396</xdr:rowOff>
    </xdr:from>
    <xdr:to>
      <xdr:col>107</xdr:col>
      <xdr:colOff>101600</xdr:colOff>
      <xdr:row>77</xdr:row>
      <xdr:rowOff>143996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4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135123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33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31514</xdr:rowOff>
    </xdr:from>
    <xdr:to>
      <xdr:col>102</xdr:col>
      <xdr:colOff>114300</xdr:colOff>
      <xdr:row>75</xdr:row>
      <xdr:rowOff>91348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2890264"/>
          <a:ext cx="889000" cy="5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41097</xdr:rowOff>
    </xdr:from>
    <xdr:to>
      <xdr:col>102</xdr:col>
      <xdr:colOff>165100</xdr:colOff>
      <xdr:row>77</xdr:row>
      <xdr:rowOff>142697</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133824</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33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163685</xdr:rowOff>
    </xdr:from>
    <xdr:to>
      <xdr:col>98</xdr:col>
      <xdr:colOff>38100</xdr:colOff>
      <xdr:row>77</xdr:row>
      <xdr:rowOff>93835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19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84962</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328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148904</xdr:rowOff>
    </xdr:from>
    <xdr:to>
      <xdr:col>116</xdr:col>
      <xdr:colOff>114300</xdr:colOff>
      <xdr:row>71</xdr:row>
      <xdr:rowOff>79054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15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101931</xdr:rowOff>
    </xdr:from>
    <xdr:ext cx="599010"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103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123993</xdr:rowOff>
    </xdr:from>
    <xdr:to>
      <xdr:col>112</xdr:col>
      <xdr:colOff>38100</xdr:colOff>
      <xdr:row>75</xdr:row>
      <xdr:rowOff>54143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81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70670</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23795" y="12586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140975</xdr:rowOff>
    </xdr:from>
    <xdr:to>
      <xdr:col>107</xdr:col>
      <xdr:colOff>101600</xdr:colOff>
      <xdr:row>75</xdr:row>
      <xdr:rowOff>71125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282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87652</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34795" y="12603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152164</xdr:rowOff>
    </xdr:from>
    <xdr:to>
      <xdr:col>102</xdr:col>
      <xdr:colOff>165100</xdr:colOff>
      <xdr:row>75</xdr:row>
      <xdr:rowOff>82314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83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98841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61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40548</xdr:rowOff>
    </xdr:from>
    <xdr:to>
      <xdr:col>98</xdr:col>
      <xdr:colOff>38100</xdr:colOff>
      <xdr:row>75</xdr:row>
      <xdr:rowOff>142148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89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158675</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674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・人件費は、類似団体と比較してかなり高い傾向にある。定員適正化計画に基づき引き続き定数適正化を進め、人件費の圧縮に努める必要がある。</a:t>
          </a:r>
          <a:endParaRPr lang="ja-JP" altLang="ja-JP" sz="1400">
            <a:effectLst/>
          </a:endParaRPr>
        </a:p>
        <a:p>
          <a:r>
            <a:rPr kumimoji="1" lang="ja-JP" altLang="ja-JP" sz="1100">
              <a:solidFill>
                <a:schemeClr val="dk1"/>
              </a:solidFill>
              <a:effectLst/>
              <a:latin typeface="+mn-lt"/>
              <a:ea typeface="+mn-ea"/>
              <a:cs typeface="+mn-cs"/>
            </a:rPr>
            <a:t>・公債費は、類似団体と比較してかなり高い状況である。後年度負担の軽減を図るため繰上償還を毎年実施しているためである。</a:t>
          </a:r>
          <a:r>
            <a:rPr kumimoji="1" lang="en-US" altLang="ja-JP" sz="1100">
              <a:solidFill>
                <a:schemeClr val="dk1"/>
              </a:solidFill>
              <a:effectLst/>
              <a:latin typeface="+mn-lt"/>
              <a:ea typeface="+mn-ea"/>
              <a:cs typeface="+mn-cs"/>
            </a:rPr>
            <a:t>R05</a:t>
          </a:r>
          <a:r>
            <a:rPr kumimoji="1" lang="ja-JP" altLang="ja-JP" sz="1100">
              <a:solidFill>
                <a:schemeClr val="dk1"/>
              </a:solidFill>
              <a:effectLst/>
              <a:latin typeface="+mn-lt"/>
              <a:ea typeface="+mn-ea"/>
              <a:cs typeface="+mn-cs"/>
            </a:rPr>
            <a:t>年度は繰上償還を</a:t>
          </a:r>
          <a:r>
            <a:rPr kumimoji="1" lang="en-US" altLang="ja-JP" sz="1100">
              <a:solidFill>
                <a:schemeClr val="dk1"/>
              </a:solidFill>
              <a:effectLst/>
              <a:latin typeface="+mn-lt"/>
              <a:ea typeface="+mn-ea"/>
              <a:cs typeface="+mn-cs"/>
            </a:rPr>
            <a:t>917,054</a:t>
          </a:r>
          <a:r>
            <a:rPr kumimoji="1" lang="ja-JP" altLang="ja-JP" sz="1100">
              <a:solidFill>
                <a:schemeClr val="dk1"/>
              </a:solidFill>
              <a:effectLst/>
              <a:latin typeface="+mn-lt"/>
              <a:ea typeface="+mn-ea"/>
              <a:cs typeface="+mn-cs"/>
            </a:rPr>
            <a:t>千円実施している。</a:t>
          </a:r>
          <a:endParaRPr lang="ja-JP" altLang="ja-JP" sz="1400">
            <a:effectLst/>
          </a:endParaRPr>
        </a:p>
        <a:p>
          <a:r>
            <a:rPr kumimoji="1" lang="ja-JP" altLang="ja-JP" sz="1100">
              <a:solidFill>
                <a:schemeClr val="dk1"/>
              </a:solidFill>
              <a:effectLst/>
              <a:latin typeface="+mn-lt"/>
              <a:ea typeface="+mn-ea"/>
              <a:cs typeface="+mn-cs"/>
            </a:rPr>
            <a:t>・繰出金は、類似団体で最も高い状況にある。</a:t>
          </a:r>
          <a:r>
            <a:rPr kumimoji="1" lang="ja-JP" altLang="en-US" sz="1100">
              <a:solidFill>
                <a:schemeClr val="dk1"/>
              </a:solidFill>
              <a:effectLst/>
              <a:latin typeface="+mn-lt"/>
              <a:ea typeface="+mn-ea"/>
              <a:cs typeface="+mn-cs"/>
            </a:rPr>
            <a:t>特に</a:t>
          </a:r>
          <a:r>
            <a:rPr kumimoji="1" lang="en-US" altLang="ja-JP" sz="1100">
              <a:solidFill>
                <a:schemeClr val="dk1"/>
              </a:solidFill>
              <a:effectLst/>
              <a:latin typeface="+mn-lt"/>
              <a:ea typeface="+mn-ea"/>
              <a:cs typeface="+mn-cs"/>
            </a:rPr>
            <a:t>R05</a:t>
          </a:r>
          <a:r>
            <a:rPr kumimoji="1" lang="ja-JP" altLang="en-US" sz="1100">
              <a:solidFill>
                <a:schemeClr val="dk1"/>
              </a:solidFill>
              <a:effectLst/>
              <a:latin typeface="+mn-lt"/>
              <a:ea typeface="+mn-ea"/>
              <a:cs typeface="+mn-cs"/>
            </a:rPr>
            <a:t>年度は</a:t>
          </a:r>
          <a:r>
            <a:rPr kumimoji="1" lang="ja-JP" altLang="ja-JP" sz="1100">
              <a:solidFill>
                <a:schemeClr val="dk1"/>
              </a:solidFill>
              <a:effectLst/>
              <a:latin typeface="+mn-lt"/>
              <a:ea typeface="+mn-ea"/>
              <a:cs typeface="+mn-cs"/>
            </a:rPr>
            <a:t>水道・下水道事業</a:t>
          </a:r>
          <a:r>
            <a:rPr kumimoji="1" lang="ja-JP" altLang="en-US" sz="1100">
              <a:solidFill>
                <a:schemeClr val="dk1"/>
              </a:solidFill>
              <a:effectLst/>
              <a:latin typeface="+mn-lt"/>
              <a:ea typeface="+mn-ea"/>
              <a:cs typeface="+mn-cs"/>
            </a:rPr>
            <a:t>の公営企業会計移行に伴い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運転資金として約</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億円を繰り出したため、前年度から大幅に増加している。</a:t>
          </a:r>
          <a:endParaRPr lang="ja-JP" altLang="ja-JP" sz="1400">
            <a:effectLst/>
          </a:endParaRPr>
        </a:p>
        <a:p>
          <a:r>
            <a:rPr kumimoji="1" lang="ja-JP" altLang="ja-JP" sz="1100">
              <a:solidFill>
                <a:schemeClr val="dk1"/>
              </a:solidFill>
              <a:effectLst/>
              <a:latin typeface="+mn-lt"/>
              <a:ea typeface="+mn-ea"/>
              <a:cs typeface="+mn-cs"/>
            </a:rPr>
            <a:t>・普通建設事業費は、</a:t>
          </a:r>
          <a:r>
            <a:rPr kumimoji="1" lang="ja-JP" altLang="en-US" sz="1100">
              <a:solidFill>
                <a:schemeClr val="dk1"/>
              </a:solidFill>
              <a:effectLst/>
              <a:latin typeface="+mn-lt"/>
              <a:ea typeface="+mn-ea"/>
              <a:cs typeface="+mn-cs"/>
            </a:rPr>
            <a:t>農産物加工処理施設や支所等改修事業など大型事業を実施したため、更新整備が前</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から大幅に増加</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15,166
14,908
307.44
14,446,052
14,341,517
95,745
8,388,257
8,510,597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82321</xdr:rowOff>
    </xdr:from>
    <xdr:to>
      <xdr:col>24</xdr:col>
      <xdr:colOff>62865</xdr:colOff>
      <xdr:row>39</xdr:row>
      <xdr:rowOff>47574</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97271"/>
          <a:ext cx="1270" cy="1336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51401</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3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47574</xdr:rowOff>
    </xdr:from>
    <xdr:to>
      <xdr:col>24</xdr:col>
      <xdr:colOff>152400</xdr:colOff>
      <xdr:row>39</xdr:row>
      <xdr:rowOff>47574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28998</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7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82321</xdr:rowOff>
    </xdr:from>
    <xdr:to>
      <xdr:col>24</xdr:col>
      <xdr:colOff>152400</xdr:colOff>
      <xdr:row>31</xdr:row>
      <xdr:rowOff>82321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9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159360</xdr:rowOff>
    </xdr:from>
    <xdr:to>
      <xdr:col>24</xdr:col>
      <xdr:colOff>63500</xdr:colOff>
      <xdr:row>33</xdr:row>
      <xdr:rowOff>168504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81721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4005</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176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25578</xdr:rowOff>
    </xdr:from>
    <xdr:to>
      <xdr:col>24</xdr:col>
      <xdr:colOff>114300</xdr:colOff>
      <xdr:row>36</xdr:row>
      <xdr:rowOff>127178</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9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159360</xdr:rowOff>
    </xdr:from>
    <xdr:to>
      <xdr:col>19</xdr:col>
      <xdr:colOff>177800</xdr:colOff>
      <xdr:row>35</xdr:row>
      <xdr:rowOff>45517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17210"/>
          <a:ext cx="889000" cy="22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66268</xdr:rowOff>
    </xdr:from>
    <xdr:to>
      <xdr:col>20</xdr:col>
      <xdr:colOff>38100</xdr:colOff>
      <xdr:row>36</xdr:row>
      <xdr:rowOff>167868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23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158995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3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16256</xdr:rowOff>
    </xdr:from>
    <xdr:to>
      <xdr:col>15</xdr:col>
      <xdr:colOff>50800</xdr:colOff>
      <xdr:row>35</xdr:row>
      <xdr:rowOff>45517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17006"/>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81813</xdr:rowOff>
    </xdr:from>
    <xdr:to>
      <xdr:col>15</xdr:col>
      <xdr:colOff>101600</xdr:colOff>
      <xdr:row>37</xdr:row>
      <xdr:rowOff>11963</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254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3090</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34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110211</xdr:rowOff>
    </xdr:from>
    <xdr:to>
      <xdr:col>10</xdr:col>
      <xdr:colOff>114300</xdr:colOff>
      <xdr:row>35</xdr:row>
      <xdr:rowOff>16256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39511"/>
          <a:ext cx="889000" cy="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50724</xdr:rowOff>
    </xdr:from>
    <xdr:to>
      <xdr:col>10</xdr:col>
      <xdr:colOff>165100</xdr:colOff>
      <xdr:row>36</xdr:row>
      <xdr:rowOff>152324</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2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143451</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31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16891</xdr:rowOff>
    </xdr:from>
    <xdr:to>
      <xdr:col>6</xdr:col>
      <xdr:colOff>38100</xdr:colOff>
      <xdr:row>36</xdr:row>
      <xdr:rowOff>118491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89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109618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8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117704</xdr:rowOff>
    </xdr:from>
    <xdr:to>
      <xdr:col>24</xdr:col>
      <xdr:colOff>114300</xdr:colOff>
      <xdr:row>34</xdr:row>
      <xdr:rowOff>47854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7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140581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2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108560</xdr:rowOff>
    </xdr:from>
    <xdr:to>
      <xdr:col>20</xdr:col>
      <xdr:colOff>38100</xdr:colOff>
      <xdr:row>34</xdr:row>
      <xdr:rowOff>38710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6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55237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4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166167</xdr:rowOff>
    </xdr:from>
    <xdr:to>
      <xdr:col>15</xdr:col>
      <xdr:colOff>101600</xdr:colOff>
      <xdr:row>35</xdr:row>
      <xdr:rowOff>96317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9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112844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7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136906</xdr:rowOff>
    </xdr:from>
    <xdr:to>
      <xdr:col>10</xdr:col>
      <xdr:colOff>165100</xdr:colOff>
      <xdr:row>35</xdr:row>
      <xdr:rowOff>67056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6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83583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4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59411</xdr:rowOff>
    </xdr:from>
    <xdr:to>
      <xdr:col>6</xdr:col>
      <xdr:colOff>38100</xdr:colOff>
      <xdr:row>34</xdr:row>
      <xdr:rowOff>161011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6088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6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29718</xdr:rowOff>
    </xdr:from>
    <xdr:to>
      <xdr:col>24</xdr:col>
      <xdr:colOff>62865</xdr:colOff>
      <xdr:row>58</xdr:row>
      <xdr:rowOff>103859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73668"/>
          <a:ext cx="1270" cy="127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107686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103859</xdr:rowOff>
    </xdr:from>
    <xdr:to>
      <xdr:col>24</xdr:col>
      <xdr:colOff>152400</xdr:colOff>
      <xdr:row>58</xdr:row>
      <xdr:rowOff>103859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4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147845</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4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441,178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29718</xdr:rowOff>
    </xdr:from>
    <xdr:to>
      <xdr:col>24</xdr:col>
      <xdr:colOff>152400</xdr:colOff>
      <xdr:row>51</xdr:row>
      <xdr:rowOff>29718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7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8886</xdr:rowOff>
    </xdr:from>
    <xdr:to>
      <xdr:col>24</xdr:col>
      <xdr:colOff>63500</xdr:colOff>
      <xdr:row>57</xdr:row>
      <xdr:rowOff>89105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81536"/>
          <a:ext cx="838200" cy="8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120767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219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142340</xdr:rowOff>
    </xdr:from>
    <xdr:to>
      <xdr:col>24</xdr:col>
      <xdr:colOff>114300</xdr:colOff>
      <xdr:row>57</xdr:row>
      <xdr:rowOff>72490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81207</xdr:rowOff>
    </xdr:from>
    <xdr:to>
      <xdr:col>19</xdr:col>
      <xdr:colOff>177800</xdr:colOff>
      <xdr:row>57</xdr:row>
      <xdr:rowOff>89105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53857"/>
          <a:ext cx="889000" cy="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895</xdr:rowOff>
    </xdr:from>
    <xdr:to>
      <xdr:col>20</xdr:col>
      <xdr:colOff>38100</xdr:colOff>
      <xdr:row>57</xdr:row>
      <xdr:rowOff>102495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7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119022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48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68076</xdr:rowOff>
    </xdr:from>
    <xdr:to>
      <xdr:col>15</xdr:col>
      <xdr:colOff>50800</xdr:colOff>
      <xdr:row>57</xdr:row>
      <xdr:rowOff>81207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497826"/>
          <a:ext cx="889000" cy="35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164109</xdr:rowOff>
    </xdr:from>
    <xdr:to>
      <xdr:col>15</xdr:col>
      <xdr:colOff>101600</xdr:colOff>
      <xdr:row>57</xdr:row>
      <xdr:rowOff>94259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6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110786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40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68076</xdr:rowOff>
    </xdr:from>
    <xdr:to>
      <xdr:col>10</xdr:col>
      <xdr:colOff>114300</xdr:colOff>
      <xdr:row>57</xdr:row>
      <xdr:rowOff>22592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497826"/>
          <a:ext cx="889000" cy="29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24595</xdr:rowOff>
    </xdr:from>
    <xdr:to>
      <xdr:col>10</xdr:col>
      <xdr:colOff>165100</xdr:colOff>
      <xdr:row>55</xdr:row>
      <xdr:rowOff>126195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45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117322</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547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77444</xdr:rowOff>
    </xdr:from>
    <xdr:to>
      <xdr:col>6</xdr:col>
      <xdr:colOff>38100</xdr:colOff>
      <xdr:row>58</xdr:row>
      <xdr:rowOff>7594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5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170171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94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129536</xdr:rowOff>
    </xdr:from>
    <xdr:to>
      <xdr:col>24</xdr:col>
      <xdr:colOff>114300</xdr:colOff>
      <xdr:row>57</xdr:row>
      <xdr:rowOff>59686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152413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82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38305</xdr:rowOff>
    </xdr:from>
    <xdr:to>
      <xdr:col>20</xdr:col>
      <xdr:colOff>38100</xdr:colOff>
      <xdr:row>57</xdr:row>
      <xdr:rowOff>139905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131032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30407</xdr:rowOff>
    </xdr:from>
    <xdr:to>
      <xdr:col>15</xdr:col>
      <xdr:colOff>101600</xdr:colOff>
      <xdr:row>57</xdr:row>
      <xdr:rowOff>132007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123134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895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17276</xdr:rowOff>
    </xdr:from>
    <xdr:to>
      <xdr:col>10</xdr:col>
      <xdr:colOff>165100</xdr:colOff>
      <xdr:row>55</xdr:row>
      <xdr:rowOff>118876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4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135403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2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143242</xdr:rowOff>
    </xdr:from>
    <xdr:to>
      <xdr:col>6</xdr:col>
      <xdr:colOff>38100</xdr:colOff>
      <xdr:row>57</xdr:row>
      <xdr:rowOff>73392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4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89919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19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19217</xdr:rowOff>
    </xdr:from>
    <xdr:to>
      <xdr:col>24</xdr:col>
      <xdr:colOff>62865</xdr:colOff>
      <xdr:row>79</xdr:row>
      <xdr:rowOff>20655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20717"/>
          <a:ext cx="1270" cy="1544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24482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6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20655</xdr:rowOff>
    </xdr:from>
    <xdr:to>
      <xdr:col>24</xdr:col>
      <xdr:colOff>152400</xdr:colOff>
      <xdr:row>79</xdr:row>
      <xdr:rowOff>20655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65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137344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9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269,068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19217</xdr:rowOff>
    </xdr:from>
    <xdr:to>
      <xdr:col>24</xdr:col>
      <xdr:colOff>152400</xdr:colOff>
      <xdr:row>70</xdr:row>
      <xdr:rowOff>19217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20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46486</xdr:rowOff>
    </xdr:from>
    <xdr:to>
      <xdr:col>24</xdr:col>
      <xdr:colOff>63500</xdr:colOff>
      <xdr:row>73</xdr:row>
      <xdr:rowOff>81941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562336"/>
          <a:ext cx="838200" cy="3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20061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788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41634</xdr:rowOff>
    </xdr:from>
    <xdr:to>
      <xdr:col>24</xdr:col>
      <xdr:colOff>114300</xdr:colOff>
      <xdr:row>75</xdr:row>
      <xdr:rowOff>143234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0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56544</xdr:rowOff>
    </xdr:from>
    <xdr:to>
      <xdr:col>19</xdr:col>
      <xdr:colOff>177800</xdr:colOff>
      <xdr:row>73</xdr:row>
      <xdr:rowOff>81941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2572394"/>
          <a:ext cx="889000" cy="2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18111</xdr:rowOff>
    </xdr:from>
    <xdr:to>
      <xdr:col>20</xdr:col>
      <xdr:colOff>38100</xdr:colOff>
      <xdr:row>76</xdr:row>
      <xdr:rowOff>119711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110838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141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18858</xdr:rowOff>
    </xdr:from>
    <xdr:to>
      <xdr:col>15</xdr:col>
      <xdr:colOff>50800</xdr:colOff>
      <xdr:row>73</xdr:row>
      <xdr:rowOff>56544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534708"/>
          <a:ext cx="889000" cy="3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109409</xdr:rowOff>
    </xdr:from>
    <xdr:to>
      <xdr:col>15</xdr:col>
      <xdr:colOff>101600</xdr:colOff>
      <xdr:row>76</xdr:row>
      <xdr:rowOff>39559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6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30686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6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18858</xdr:rowOff>
    </xdr:from>
    <xdr:to>
      <xdr:col>10</xdr:col>
      <xdr:colOff>114300</xdr:colOff>
      <xdr:row>74</xdr:row>
      <xdr:rowOff>82289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534708"/>
          <a:ext cx="889000" cy="23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24523</xdr:rowOff>
    </xdr:from>
    <xdr:to>
      <xdr:col>10</xdr:col>
      <xdr:colOff>165100</xdr:colOff>
      <xdr:row>77</xdr:row>
      <xdr:rowOff>126123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2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117250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1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71079</xdr:rowOff>
    </xdr:from>
    <xdr:to>
      <xdr:col>6</xdr:col>
      <xdr:colOff>38100</xdr:colOff>
      <xdr:row>78</xdr:row>
      <xdr:rowOff>1229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7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163806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6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167136</xdr:rowOff>
    </xdr:from>
    <xdr:to>
      <xdr:col>24</xdr:col>
      <xdr:colOff>114300</xdr:colOff>
      <xdr:row>73</xdr:row>
      <xdr:rowOff>97286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51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18563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36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31141</xdr:rowOff>
    </xdr:from>
    <xdr:to>
      <xdr:col>20</xdr:col>
      <xdr:colOff>38100</xdr:colOff>
      <xdr:row>73</xdr:row>
      <xdr:rowOff>132741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54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149268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322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5744</xdr:rowOff>
    </xdr:from>
    <xdr:to>
      <xdr:col>15</xdr:col>
      <xdr:colOff>101600</xdr:colOff>
      <xdr:row>73</xdr:row>
      <xdr:rowOff>107344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5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123871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29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139508</xdr:rowOff>
    </xdr:from>
    <xdr:to>
      <xdr:col>10</xdr:col>
      <xdr:colOff>165100</xdr:colOff>
      <xdr:row>73</xdr:row>
      <xdr:rowOff>69658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4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86185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259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31489</xdr:rowOff>
    </xdr:from>
    <xdr:to>
      <xdr:col>6</xdr:col>
      <xdr:colOff>38100</xdr:colOff>
      <xdr:row>74</xdr:row>
      <xdr:rowOff>133089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71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149616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494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146875</xdr:rowOff>
    </xdr:from>
    <xdr:to>
      <xdr:col>24</xdr:col>
      <xdr:colOff>62865</xdr:colOff>
      <xdr:row>99</xdr:row>
      <xdr:rowOff>89599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77375"/>
          <a:ext cx="1270" cy="1485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93426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6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89599</xdr:rowOff>
    </xdr:from>
    <xdr:to>
      <xdr:col>24</xdr:col>
      <xdr:colOff>152400</xdr:colOff>
      <xdr:row>99</xdr:row>
      <xdr:rowOff>89599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6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93552</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35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143,435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146875</xdr:rowOff>
    </xdr:from>
    <xdr:to>
      <xdr:col>24</xdr:col>
      <xdr:colOff>152400</xdr:colOff>
      <xdr:row>90</xdr:row>
      <xdr:rowOff>146875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7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125616</xdr:rowOff>
    </xdr:from>
    <xdr:to>
      <xdr:col>24</xdr:col>
      <xdr:colOff>63500</xdr:colOff>
      <xdr:row>96</xdr:row>
      <xdr:rowOff>33020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241916"/>
          <a:ext cx="838200" cy="25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135831</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95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157404</xdr:rowOff>
    </xdr:from>
    <xdr:to>
      <xdr:col>24</xdr:col>
      <xdr:colOff>114300</xdr:colOff>
      <xdr:row>97</xdr:row>
      <xdr:rowOff>87554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33020</xdr:rowOff>
    </xdr:from>
    <xdr:to>
      <xdr:col>19</xdr:col>
      <xdr:colOff>177800</xdr:colOff>
      <xdr:row>96</xdr:row>
      <xdr:rowOff>120231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492220"/>
          <a:ext cx="889000" cy="8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140703</xdr:rowOff>
    </xdr:from>
    <xdr:to>
      <xdr:col>20</xdr:col>
      <xdr:colOff>38100</xdr:colOff>
      <xdr:row>97</xdr:row>
      <xdr:rowOff>70853</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9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61980</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69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125261</xdr:rowOff>
    </xdr:from>
    <xdr:to>
      <xdr:col>15</xdr:col>
      <xdr:colOff>50800</xdr:colOff>
      <xdr:row>96</xdr:row>
      <xdr:rowOff>120231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413011"/>
          <a:ext cx="889000" cy="16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131724</xdr:rowOff>
    </xdr:from>
    <xdr:to>
      <xdr:col>15</xdr:col>
      <xdr:colOff>101600</xdr:colOff>
      <xdr:row>97</xdr:row>
      <xdr:rowOff>61874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53001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68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125261</xdr:rowOff>
    </xdr:from>
    <xdr:to>
      <xdr:col>10</xdr:col>
      <xdr:colOff>114300</xdr:colOff>
      <xdr:row>97</xdr:row>
      <xdr:rowOff>87948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413011"/>
          <a:ext cx="889000" cy="30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63373</xdr:rowOff>
    </xdr:from>
    <xdr:to>
      <xdr:col>10</xdr:col>
      <xdr:colOff>165100</xdr:colOff>
      <xdr:row>97</xdr:row>
      <xdr:rowOff>164973</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156100</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8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104863</xdr:rowOff>
    </xdr:from>
    <xdr:to>
      <xdr:col>6</xdr:col>
      <xdr:colOff>38100</xdr:colOff>
      <xdr:row>98</xdr:row>
      <xdr:rowOff>35013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26140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74816</xdr:rowOff>
    </xdr:from>
    <xdr:to>
      <xdr:col>24</xdr:col>
      <xdr:colOff>114300</xdr:colOff>
      <xdr:row>95</xdr:row>
      <xdr:rowOff>4966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1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97693</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04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153670</xdr:rowOff>
    </xdr:from>
    <xdr:to>
      <xdr:col>20</xdr:col>
      <xdr:colOff>38100</xdr:colOff>
      <xdr:row>96</xdr:row>
      <xdr:rowOff>83820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44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100347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21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69431</xdr:rowOff>
    </xdr:from>
    <xdr:to>
      <xdr:col>15</xdr:col>
      <xdr:colOff>101600</xdr:colOff>
      <xdr:row>96</xdr:row>
      <xdr:rowOff>171031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2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16108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30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74461</xdr:rowOff>
    </xdr:from>
    <xdr:to>
      <xdr:col>10</xdr:col>
      <xdr:colOff>165100</xdr:colOff>
      <xdr:row>96</xdr:row>
      <xdr:rowOff>4611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36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21138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13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37148</xdr:rowOff>
    </xdr:from>
    <xdr:to>
      <xdr:col>6</xdr:col>
      <xdr:colOff>38100</xdr:colOff>
      <xdr:row>97</xdr:row>
      <xdr:rowOff>138748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6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155275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44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142672</xdr:rowOff>
    </xdr:from>
    <xdr:to>
      <xdr:col>54</xdr:col>
      <xdr:colOff>189865</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457622"/>
          <a:ext cx="1270" cy="1197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89349</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23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142672</xdr:rowOff>
    </xdr:from>
    <xdr:to>
      <xdr:col>55</xdr:col>
      <xdr:colOff>88900</xdr:colOff>
      <xdr:row>31</xdr:row>
      <xdr:rowOff>142672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457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160012</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3322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137135</xdr:rowOff>
    </xdr:from>
    <xdr:to>
      <xdr:col>55</xdr:col>
      <xdr:colOff>50800</xdr:colOff>
      <xdr:row>38</xdr:row>
      <xdr:rowOff>67284</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4807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137592</xdr:rowOff>
    </xdr:from>
    <xdr:to>
      <xdr:col>50</xdr:col>
      <xdr:colOff>165100</xdr:colOff>
      <xdr:row>38</xdr:row>
      <xdr:rowOff>67742</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48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84269</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256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130734</xdr:rowOff>
    </xdr:from>
    <xdr:to>
      <xdr:col>46</xdr:col>
      <xdr:colOff>38100</xdr:colOff>
      <xdr:row>38</xdr:row>
      <xdr:rowOff>60884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7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77411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249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118618</xdr:rowOff>
    </xdr:from>
    <xdr:to>
      <xdr:col>41</xdr:col>
      <xdr:colOff>101600</xdr:colOff>
      <xdr:row>38</xdr:row>
      <xdr:rowOff>48768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65295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237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148565</xdr:rowOff>
    </xdr:from>
    <xdr:to>
      <xdr:col>36</xdr:col>
      <xdr:colOff>165100</xdr:colOff>
      <xdr:row>38</xdr:row>
      <xdr:rowOff>78715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49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95242</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267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145288</xdr:rowOff>
    </xdr:from>
    <xdr:to>
      <xdr:col>54</xdr:col>
      <xdr:colOff>189865</xdr:colOff>
      <xdr:row>59</xdr:row>
      <xdr:rowOff>30493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546338"/>
          <a:ext cx="1270" cy="159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34320</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30493</xdr:rowOff>
    </xdr:from>
    <xdr:to>
      <xdr:col>55</xdr:col>
      <xdr:colOff>88900</xdr:colOff>
      <xdr:row>59</xdr:row>
      <xdr:rowOff>30493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91965</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321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127,060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145288</xdr:rowOff>
    </xdr:from>
    <xdr:to>
      <xdr:col>55</xdr:col>
      <xdr:colOff>88900</xdr:colOff>
      <xdr:row>49</xdr:row>
      <xdr:rowOff>145288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546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118643</xdr:rowOff>
    </xdr:from>
    <xdr:to>
      <xdr:col>55</xdr:col>
      <xdr:colOff>0</xdr:colOff>
      <xdr:row>53</xdr:row>
      <xdr:rowOff>40208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8862593"/>
          <a:ext cx="838200" cy="26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150753</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51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876</xdr:rowOff>
    </xdr:from>
    <xdr:to>
      <xdr:col>55</xdr:col>
      <xdr:colOff>50800</xdr:colOff>
      <xdr:row>57</xdr:row>
      <xdr:rowOff>102476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773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40208</xdr:rowOff>
    </xdr:from>
    <xdr:to>
      <xdr:col>50</xdr:col>
      <xdr:colOff>114300</xdr:colOff>
      <xdr:row>54</xdr:row>
      <xdr:rowOff>34582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127058"/>
          <a:ext cx="889000" cy="16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35192</xdr:rowOff>
    </xdr:from>
    <xdr:to>
      <xdr:col>50</xdr:col>
      <xdr:colOff>165100</xdr:colOff>
      <xdr:row>57</xdr:row>
      <xdr:rowOff>136792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127919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0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34582</xdr:rowOff>
    </xdr:from>
    <xdr:to>
      <xdr:col>45</xdr:col>
      <xdr:colOff>177800</xdr:colOff>
      <xdr:row>54</xdr:row>
      <xdr:rowOff>145276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292882"/>
          <a:ext cx="889000" cy="11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68135</xdr:rowOff>
    </xdr:from>
    <xdr:to>
      <xdr:col>46</xdr:col>
      <xdr:colOff>38100</xdr:colOff>
      <xdr:row>57</xdr:row>
      <xdr:rowOff>169735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160862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3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103607</xdr:rowOff>
    </xdr:from>
    <xdr:to>
      <xdr:col>41</xdr:col>
      <xdr:colOff>50800</xdr:colOff>
      <xdr:row>54</xdr:row>
      <xdr:rowOff>145276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190457"/>
          <a:ext cx="889000" cy="21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72860</xdr:rowOff>
    </xdr:from>
    <xdr:to>
      <xdr:col>41</xdr:col>
      <xdr:colOff>101600</xdr:colOff>
      <xdr:row>58</xdr:row>
      <xdr:rowOff>3010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4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165587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3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24105</xdr:rowOff>
    </xdr:from>
    <xdr:to>
      <xdr:col>36</xdr:col>
      <xdr:colOff>165100</xdr:colOff>
      <xdr:row>57</xdr:row>
      <xdr:rowOff>125705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79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116832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88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67843</xdr:rowOff>
    </xdr:from>
    <xdr:to>
      <xdr:col>55</xdr:col>
      <xdr:colOff>50800</xdr:colOff>
      <xdr:row>51</xdr:row>
      <xdr:rowOff>169443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881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90720</xdr:rowOff>
    </xdr:from>
    <xdr:ext cx="599010"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8663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160858</xdr:rowOff>
    </xdr:from>
    <xdr:to>
      <xdr:col>50</xdr:col>
      <xdr:colOff>165100</xdr:colOff>
      <xdr:row>53</xdr:row>
      <xdr:rowOff>91008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07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107535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885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155232</xdr:rowOff>
    </xdr:from>
    <xdr:to>
      <xdr:col>46</xdr:col>
      <xdr:colOff>38100</xdr:colOff>
      <xdr:row>54</xdr:row>
      <xdr:rowOff>85382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24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101909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01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94476</xdr:rowOff>
    </xdr:from>
    <xdr:to>
      <xdr:col>41</xdr:col>
      <xdr:colOff>101600</xdr:colOff>
      <xdr:row>55</xdr:row>
      <xdr:rowOff>24626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35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41153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12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52807</xdr:rowOff>
    </xdr:from>
    <xdr:to>
      <xdr:col>36</xdr:col>
      <xdr:colOff>165100</xdr:colOff>
      <xdr:row>53</xdr:row>
      <xdr:rowOff>154407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13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170934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891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130728</xdr:rowOff>
    </xdr:from>
    <xdr:to>
      <xdr:col>54</xdr:col>
      <xdr:colOff>189865</xdr:colOff>
      <xdr:row>79</xdr:row>
      <xdr:rowOff>24124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1960778"/>
          <a:ext cx="1270" cy="1607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27951</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7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24124</xdr:rowOff>
    </xdr:from>
    <xdr:to>
      <xdr:col>55</xdr:col>
      <xdr:colOff>88900</xdr:colOff>
      <xdr:row>79</xdr:row>
      <xdr:rowOff>24124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68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77405</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3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85,471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130728</xdr:rowOff>
    </xdr:from>
    <xdr:to>
      <xdr:col>55</xdr:col>
      <xdr:colOff>88900</xdr:colOff>
      <xdr:row>69</xdr:row>
      <xdr:rowOff>130728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1960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59423</xdr:rowOff>
    </xdr:from>
    <xdr:to>
      <xdr:col>55</xdr:col>
      <xdr:colOff>0</xdr:colOff>
      <xdr:row>78</xdr:row>
      <xdr:rowOff>3093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261073"/>
          <a:ext cx="838200" cy="11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15860</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46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164433</xdr:rowOff>
    </xdr:from>
    <xdr:to>
      <xdr:col>55</xdr:col>
      <xdr:colOff>50800</xdr:colOff>
      <xdr:row>77</xdr:row>
      <xdr:rowOff>94583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9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59423</xdr:rowOff>
    </xdr:from>
    <xdr:to>
      <xdr:col>50</xdr:col>
      <xdr:colOff>114300</xdr:colOff>
      <xdr:row>77</xdr:row>
      <xdr:rowOff>130023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261073"/>
          <a:ext cx="889000" cy="7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100788</xdr:rowOff>
    </xdr:from>
    <xdr:to>
      <xdr:col>50</xdr:col>
      <xdr:colOff>165100</xdr:colOff>
      <xdr:row>77</xdr:row>
      <xdr:rowOff>30938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13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47464</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90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60337</xdr:rowOff>
    </xdr:from>
    <xdr:to>
      <xdr:col>45</xdr:col>
      <xdr:colOff>177800</xdr:colOff>
      <xdr:row>77</xdr:row>
      <xdr:rowOff>130023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61987"/>
          <a:ext cx="889000" cy="6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137801</xdr:rowOff>
    </xdr:from>
    <xdr:to>
      <xdr:col>46</xdr:col>
      <xdr:colOff>38100</xdr:colOff>
      <xdr:row>77</xdr:row>
      <xdr:rowOff>67951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84479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94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60337</xdr:rowOff>
    </xdr:from>
    <xdr:to>
      <xdr:col>41</xdr:col>
      <xdr:colOff>50800</xdr:colOff>
      <xdr:row>78</xdr:row>
      <xdr:rowOff>51099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261987"/>
          <a:ext cx="889000" cy="16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71679</xdr:rowOff>
    </xdr:from>
    <xdr:to>
      <xdr:col>41</xdr:col>
      <xdr:colOff>101600</xdr:colOff>
      <xdr:row>77</xdr:row>
      <xdr:rowOff>1829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10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18356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7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57334</xdr:rowOff>
    </xdr:from>
    <xdr:to>
      <xdr:col>36</xdr:col>
      <xdr:colOff>165100</xdr:colOff>
      <xdr:row>77</xdr:row>
      <xdr:rowOff>158934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5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4011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3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123743</xdr:rowOff>
    </xdr:from>
    <xdr:to>
      <xdr:col>55</xdr:col>
      <xdr:colOff>50800</xdr:colOff>
      <xdr:row>78</xdr:row>
      <xdr:rowOff>53893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2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102170</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0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8623</xdr:rowOff>
    </xdr:from>
    <xdr:to>
      <xdr:col>50</xdr:col>
      <xdr:colOff>165100</xdr:colOff>
      <xdr:row>77</xdr:row>
      <xdr:rowOff>110223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1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101350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30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79223</xdr:rowOff>
    </xdr:from>
    <xdr:to>
      <xdr:col>46</xdr:col>
      <xdr:colOff>38100</xdr:colOff>
      <xdr:row>78</xdr:row>
      <xdr:rowOff>9373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8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500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37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9537</xdr:rowOff>
    </xdr:from>
    <xdr:to>
      <xdr:col>41</xdr:col>
      <xdr:colOff>101600</xdr:colOff>
      <xdr:row>77</xdr:row>
      <xdr:rowOff>111137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1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102264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30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299</xdr:rowOff>
    </xdr:from>
    <xdr:to>
      <xdr:col>36</xdr:col>
      <xdr:colOff>165100</xdr:colOff>
      <xdr:row>78</xdr:row>
      <xdr:rowOff>101899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7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93026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6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37833</xdr:rowOff>
    </xdr:from>
    <xdr:to>
      <xdr:col>54</xdr:col>
      <xdr:colOff>189865</xdr:colOff>
      <xdr:row>99</xdr:row>
      <xdr:rowOff>129769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639783"/>
          <a:ext cx="1270" cy="146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133596</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10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129769</xdr:rowOff>
    </xdr:from>
    <xdr:to>
      <xdr:col>55</xdr:col>
      <xdr:colOff>88900</xdr:colOff>
      <xdr:row>99</xdr:row>
      <xdr:rowOff>129769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103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155960</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415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37833</xdr:rowOff>
    </xdr:from>
    <xdr:to>
      <xdr:col>55</xdr:col>
      <xdr:colOff>88900</xdr:colOff>
      <xdr:row>91</xdr:row>
      <xdr:rowOff>37833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63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37833</xdr:rowOff>
    </xdr:from>
    <xdr:to>
      <xdr:col>55</xdr:col>
      <xdr:colOff>0</xdr:colOff>
      <xdr:row>96</xdr:row>
      <xdr:rowOff>100837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5639783"/>
          <a:ext cx="838200" cy="92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90047</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549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111620</xdr:rowOff>
    </xdr:from>
    <xdr:to>
      <xdr:col>55</xdr:col>
      <xdr:colOff>50800</xdr:colOff>
      <xdr:row>97</xdr:row>
      <xdr:rowOff>41770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57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168935</xdr:rowOff>
    </xdr:from>
    <xdr:to>
      <xdr:col>50</xdr:col>
      <xdr:colOff>114300</xdr:colOff>
      <xdr:row>96</xdr:row>
      <xdr:rowOff>100837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456685"/>
          <a:ext cx="889000" cy="10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143193</xdr:rowOff>
    </xdr:from>
    <xdr:to>
      <xdr:col>50</xdr:col>
      <xdr:colOff>165100</xdr:colOff>
      <xdr:row>97</xdr:row>
      <xdr:rowOff>73343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60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64470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69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91593</xdr:rowOff>
    </xdr:from>
    <xdr:to>
      <xdr:col>45</xdr:col>
      <xdr:colOff>177800</xdr:colOff>
      <xdr:row>95</xdr:row>
      <xdr:rowOff>168935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207893"/>
          <a:ext cx="889000" cy="24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127558</xdr:rowOff>
    </xdr:from>
    <xdr:to>
      <xdr:col>46</xdr:col>
      <xdr:colOff>38100</xdr:colOff>
      <xdr:row>97</xdr:row>
      <xdr:rowOff>57708</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86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48835</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67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91593</xdr:rowOff>
    </xdr:from>
    <xdr:to>
      <xdr:col>41</xdr:col>
      <xdr:colOff>50800</xdr:colOff>
      <xdr:row>95</xdr:row>
      <xdr:rowOff>38430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207893"/>
          <a:ext cx="889000" cy="1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109474</xdr:rowOff>
    </xdr:from>
    <xdr:to>
      <xdr:col>41</xdr:col>
      <xdr:colOff>101600</xdr:colOff>
      <xdr:row>97</xdr:row>
      <xdr:rowOff>39624</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6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30751</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66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130429</xdr:rowOff>
    </xdr:from>
    <xdr:to>
      <xdr:col>36</xdr:col>
      <xdr:colOff>165100</xdr:colOff>
      <xdr:row>97</xdr:row>
      <xdr:rowOff>60579</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58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51706</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68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158483</xdr:rowOff>
    </xdr:from>
    <xdr:to>
      <xdr:col>55</xdr:col>
      <xdr:colOff>50800</xdr:colOff>
      <xdr:row>91</xdr:row>
      <xdr:rowOff>88633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558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111510</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5542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50037</xdr:rowOff>
    </xdr:from>
    <xdr:to>
      <xdr:col>50</xdr:col>
      <xdr:colOff>165100</xdr:colOff>
      <xdr:row>96</xdr:row>
      <xdr:rowOff>151637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50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168164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2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118135</xdr:rowOff>
    </xdr:from>
    <xdr:to>
      <xdr:col>46</xdr:col>
      <xdr:colOff>38100</xdr:colOff>
      <xdr:row>96</xdr:row>
      <xdr:rowOff>48285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40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64812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18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40793</xdr:rowOff>
    </xdr:from>
    <xdr:to>
      <xdr:col>41</xdr:col>
      <xdr:colOff>101600</xdr:colOff>
      <xdr:row>94</xdr:row>
      <xdr:rowOff>142393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15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158920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593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159080</xdr:rowOff>
    </xdr:from>
    <xdr:to>
      <xdr:col>36</xdr:col>
      <xdr:colOff>165100</xdr:colOff>
      <xdr:row>95</xdr:row>
      <xdr:rowOff>89230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27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105757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050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34968</xdr:rowOff>
    </xdr:from>
    <xdr:to>
      <xdr:col>85</xdr:col>
      <xdr:colOff>126364</xdr:colOff>
      <xdr:row>39</xdr:row>
      <xdr:rowOff>65111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78468"/>
          <a:ext cx="1269" cy="1573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68938</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5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65111</xdr:rowOff>
    </xdr:from>
    <xdr:to>
      <xdr:col>86</xdr:col>
      <xdr:colOff>25400</xdr:colOff>
      <xdr:row>39</xdr:row>
      <xdr:rowOff>65111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5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153095</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5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34968</xdr:rowOff>
    </xdr:from>
    <xdr:to>
      <xdr:col>86</xdr:col>
      <xdr:colOff>25400</xdr:colOff>
      <xdr:row>30</xdr:row>
      <xdr:rowOff>34968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78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117591</xdr:rowOff>
    </xdr:from>
    <xdr:to>
      <xdr:col>85</xdr:col>
      <xdr:colOff>127000</xdr:colOff>
      <xdr:row>35</xdr:row>
      <xdr:rowOff>51069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5946891"/>
          <a:ext cx="838200" cy="10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82023</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254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103596</xdr:rowOff>
    </xdr:from>
    <xdr:to>
      <xdr:col>85</xdr:col>
      <xdr:colOff>177800</xdr:colOff>
      <xdr:row>37</xdr:row>
      <xdr:rowOff>33746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27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51069</xdr:rowOff>
    </xdr:from>
    <xdr:to>
      <xdr:col>81</xdr:col>
      <xdr:colOff>50800</xdr:colOff>
      <xdr:row>35</xdr:row>
      <xdr:rowOff>90877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051819"/>
          <a:ext cx="889000" cy="3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146213</xdr:rowOff>
    </xdr:from>
    <xdr:to>
      <xdr:col>81</xdr:col>
      <xdr:colOff>101600</xdr:colOff>
      <xdr:row>37</xdr:row>
      <xdr:rowOff>76363</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18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67490</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1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54399</xdr:rowOff>
    </xdr:from>
    <xdr:to>
      <xdr:col>76</xdr:col>
      <xdr:colOff>114300</xdr:colOff>
      <xdr:row>35</xdr:row>
      <xdr:rowOff>90877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055149"/>
          <a:ext cx="889000" cy="3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80997</xdr:rowOff>
    </xdr:from>
    <xdr:to>
      <xdr:col>76</xdr:col>
      <xdr:colOff>165100</xdr:colOff>
      <xdr:row>37</xdr:row>
      <xdr:rowOff>11147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25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2274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34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54399</xdr:rowOff>
    </xdr:from>
    <xdr:to>
      <xdr:col>71</xdr:col>
      <xdr:colOff>177800</xdr:colOff>
      <xdr:row>35</xdr:row>
      <xdr:rowOff>85881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055149"/>
          <a:ext cx="889000" cy="3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171229</xdr:rowOff>
    </xdr:from>
    <xdr:to>
      <xdr:col>72</xdr:col>
      <xdr:colOff>38100</xdr:colOff>
      <xdr:row>36</xdr:row>
      <xdr:rowOff>101379</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1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92506</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26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72767</xdr:rowOff>
    </xdr:from>
    <xdr:to>
      <xdr:col>67</xdr:col>
      <xdr:colOff>101600</xdr:colOff>
      <xdr:row>37</xdr:row>
      <xdr:rowOff>2917</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4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165494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3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66791</xdr:rowOff>
    </xdr:from>
    <xdr:to>
      <xdr:col>85</xdr:col>
      <xdr:colOff>177800</xdr:colOff>
      <xdr:row>34</xdr:row>
      <xdr:rowOff>168391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589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89668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74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269</xdr:rowOff>
    </xdr:from>
    <xdr:to>
      <xdr:col>81</xdr:col>
      <xdr:colOff>101600</xdr:colOff>
      <xdr:row>35</xdr:row>
      <xdr:rowOff>101869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00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118396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77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40077</xdr:rowOff>
    </xdr:from>
    <xdr:to>
      <xdr:col>76</xdr:col>
      <xdr:colOff>165100</xdr:colOff>
      <xdr:row>35</xdr:row>
      <xdr:rowOff>141677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04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158204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81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3599</xdr:rowOff>
    </xdr:from>
    <xdr:to>
      <xdr:col>72</xdr:col>
      <xdr:colOff>38100</xdr:colOff>
      <xdr:row>35</xdr:row>
      <xdr:rowOff>105199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00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121726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77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35081</xdr:rowOff>
    </xdr:from>
    <xdr:to>
      <xdr:col>67</xdr:col>
      <xdr:colOff>101600</xdr:colOff>
      <xdr:row>35</xdr:row>
      <xdr:rowOff>136681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03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153208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81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152095</xdr:rowOff>
    </xdr:from>
    <xdr:to>
      <xdr:col>85</xdr:col>
      <xdr:colOff>126364</xdr:colOff>
      <xdr:row>59</xdr:row>
      <xdr:rowOff>8217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24595"/>
          <a:ext cx="1269" cy="1399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12044</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12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8217</xdr:rowOff>
    </xdr:from>
    <xdr:to>
      <xdr:col>86</xdr:col>
      <xdr:colOff>25400</xdr:colOff>
      <xdr:row>59</xdr:row>
      <xdr:rowOff>8217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123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98772</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49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143,024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152095</xdr:rowOff>
    </xdr:from>
    <xdr:to>
      <xdr:col>86</xdr:col>
      <xdr:colOff>25400</xdr:colOff>
      <xdr:row>50</xdr:row>
      <xdr:rowOff>152095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24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112903</xdr:rowOff>
    </xdr:from>
    <xdr:to>
      <xdr:col>85</xdr:col>
      <xdr:colOff>127000</xdr:colOff>
      <xdr:row>56</xdr:row>
      <xdr:rowOff>77368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542653"/>
          <a:ext cx="838200" cy="13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62006</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632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83579</xdr:rowOff>
    </xdr:from>
    <xdr:to>
      <xdr:col>85</xdr:col>
      <xdr:colOff>177800</xdr:colOff>
      <xdr:row>57</xdr:row>
      <xdr:rowOff>13729</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84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112903</xdr:rowOff>
    </xdr:from>
    <xdr:to>
      <xdr:col>81</xdr:col>
      <xdr:colOff>50800</xdr:colOff>
      <xdr:row>56</xdr:row>
      <xdr:rowOff>7404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542653"/>
          <a:ext cx="8890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79528</xdr:rowOff>
    </xdr:from>
    <xdr:to>
      <xdr:col>81</xdr:col>
      <xdr:colOff>101600</xdr:colOff>
      <xdr:row>57</xdr:row>
      <xdr:rowOff>9678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680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805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77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108788</xdr:rowOff>
    </xdr:from>
    <xdr:to>
      <xdr:col>76</xdr:col>
      <xdr:colOff>114300</xdr:colOff>
      <xdr:row>56</xdr:row>
      <xdr:rowOff>7404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538538"/>
          <a:ext cx="889000" cy="7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73901</xdr:rowOff>
    </xdr:from>
    <xdr:to>
      <xdr:col>76</xdr:col>
      <xdr:colOff>165100</xdr:colOff>
      <xdr:row>57</xdr:row>
      <xdr:rowOff>4051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67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166628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76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108788</xdr:rowOff>
    </xdr:from>
    <xdr:to>
      <xdr:col>71</xdr:col>
      <xdr:colOff>177800</xdr:colOff>
      <xdr:row>56</xdr:row>
      <xdr:rowOff>153301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538538"/>
          <a:ext cx="889000" cy="21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162585</xdr:rowOff>
    </xdr:from>
    <xdr:to>
      <xdr:col>72</xdr:col>
      <xdr:colOff>38100</xdr:colOff>
      <xdr:row>56</xdr:row>
      <xdr:rowOff>92735</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59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83862</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68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92151</xdr:rowOff>
    </xdr:from>
    <xdr:to>
      <xdr:col>67</xdr:col>
      <xdr:colOff>101600</xdr:colOff>
      <xdr:row>57</xdr:row>
      <xdr:rowOff>22301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69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38828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6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26568</xdr:rowOff>
    </xdr:from>
    <xdr:to>
      <xdr:col>85</xdr:col>
      <xdr:colOff>177800</xdr:colOff>
      <xdr:row>56</xdr:row>
      <xdr:rowOff>128168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62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49445</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479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62103</xdr:rowOff>
    </xdr:from>
    <xdr:to>
      <xdr:col>81</xdr:col>
      <xdr:colOff>101600</xdr:colOff>
      <xdr:row>55</xdr:row>
      <xdr:rowOff>163703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49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8780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2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128054</xdr:rowOff>
    </xdr:from>
    <xdr:to>
      <xdr:col>76</xdr:col>
      <xdr:colOff>165100</xdr:colOff>
      <xdr:row>56</xdr:row>
      <xdr:rowOff>58204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55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74731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333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57988</xdr:rowOff>
    </xdr:from>
    <xdr:to>
      <xdr:col>72</xdr:col>
      <xdr:colOff>38100</xdr:colOff>
      <xdr:row>55</xdr:row>
      <xdr:rowOff>159588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48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4665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26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102501</xdr:rowOff>
    </xdr:from>
    <xdr:to>
      <xdr:col>67</xdr:col>
      <xdr:colOff>101600</xdr:colOff>
      <xdr:row>57</xdr:row>
      <xdr:rowOff>32651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70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23778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79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104191</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105691"/>
          <a:ext cx="1269" cy="1537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50868</xdr:rowOff>
    </xdr:from>
    <xdr:ext cx="599010"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88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104191</xdr:rowOff>
    </xdr:from>
    <xdr:to>
      <xdr:col>86</xdr:col>
      <xdr:colOff>25400</xdr:colOff>
      <xdr:row>70</xdr:row>
      <xdr:rowOff>104191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105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98182</xdr:rowOff>
    </xdr:from>
    <xdr:to>
      <xdr:col>85</xdr:col>
      <xdr:colOff>127000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642732"/>
          <a:ext cx="838200" cy="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12009</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85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160582</xdr:rowOff>
    </xdr:from>
    <xdr:to>
      <xdr:col>85</xdr:col>
      <xdr:colOff>177800</xdr:colOff>
      <xdr:row>79</xdr:row>
      <xdr:rowOff>90732</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90681</xdr:rowOff>
    </xdr:from>
    <xdr:to>
      <xdr:col>81</xdr:col>
      <xdr:colOff>50800</xdr:colOff>
      <xdr:row>79</xdr:row>
      <xdr:rowOff>98182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635231"/>
          <a:ext cx="889000" cy="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171228</xdr:rowOff>
    </xdr:from>
    <xdr:to>
      <xdr:col>81</xdr:col>
      <xdr:colOff>101600</xdr:colOff>
      <xdr:row>79</xdr:row>
      <xdr:rowOff>101378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4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117905</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31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90681</xdr:rowOff>
    </xdr:from>
    <xdr:to>
      <xdr:col>76</xdr:col>
      <xdr:colOff>114300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3703300" y="13635231"/>
          <a:ext cx="889000" cy="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10001</xdr:rowOff>
    </xdr:from>
    <xdr:to>
      <xdr:col>76</xdr:col>
      <xdr:colOff>165100</xdr:colOff>
      <xdr:row>79</xdr:row>
      <xdr:rowOff>111601</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5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128128</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32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68878</xdr:rowOff>
    </xdr:from>
    <xdr:to>
      <xdr:col>71</xdr:col>
      <xdr:colOff>177800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613428"/>
          <a:ext cx="889000" cy="3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166581</xdr:rowOff>
    </xdr:from>
    <xdr:to>
      <xdr:col>72</xdr:col>
      <xdr:colOff>38100</xdr:colOff>
      <xdr:row>79</xdr:row>
      <xdr:rowOff>96731</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3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113258</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314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153464</xdr:rowOff>
    </xdr:from>
    <xdr:to>
      <xdr:col>67</xdr:col>
      <xdr:colOff>101600</xdr:colOff>
      <xdr:row>79</xdr:row>
      <xdr:rowOff>83614</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2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100141</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30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139010</xdr:rowOff>
    </xdr:from>
    <xdr:ext cx="249299"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512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47382</xdr:rowOff>
    </xdr:from>
    <xdr:to>
      <xdr:col>81</xdr:col>
      <xdr:colOff>101600</xdr:colOff>
      <xdr:row>79</xdr:row>
      <xdr:rowOff>148982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9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140109</xdr:rowOff>
    </xdr:from>
    <xdr:ext cx="313932"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24333" y="13684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39881</xdr:rowOff>
    </xdr:from>
    <xdr:to>
      <xdr:col>76</xdr:col>
      <xdr:colOff>165100</xdr:colOff>
      <xdr:row>79</xdr:row>
      <xdr:rowOff>141481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8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132608</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03017" y="13677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18078</xdr:rowOff>
    </xdr:from>
    <xdr:to>
      <xdr:col>67</xdr:col>
      <xdr:colOff>101600</xdr:colOff>
      <xdr:row>79</xdr:row>
      <xdr:rowOff>119678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6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110805</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65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127668</xdr:rowOff>
    </xdr:from>
    <xdr:to>
      <xdr:col>85</xdr:col>
      <xdr:colOff>126364</xdr:colOff>
      <xdr:row>98</xdr:row>
      <xdr:rowOff>118525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729618"/>
          <a:ext cx="1269" cy="1191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122352</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2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118525</xdr:rowOff>
    </xdr:from>
    <xdr:to>
      <xdr:col>86</xdr:col>
      <xdr:colOff>25400</xdr:colOff>
      <xdr:row>98</xdr:row>
      <xdr:rowOff>118525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2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74345</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04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169,079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127668</xdr:rowOff>
    </xdr:from>
    <xdr:to>
      <xdr:col>86</xdr:col>
      <xdr:colOff>25400</xdr:colOff>
      <xdr:row>91</xdr:row>
      <xdr:rowOff>127668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729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170538</xdr:rowOff>
    </xdr:from>
    <xdr:to>
      <xdr:col>85</xdr:col>
      <xdr:colOff>127000</xdr:colOff>
      <xdr:row>93</xdr:row>
      <xdr:rowOff>9413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5772488"/>
          <a:ext cx="838200" cy="18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83672</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42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105245</xdr:rowOff>
    </xdr:from>
    <xdr:to>
      <xdr:col>85</xdr:col>
      <xdr:colOff>177800</xdr:colOff>
      <xdr:row>97</xdr:row>
      <xdr:rowOff>35395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56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170538</xdr:rowOff>
    </xdr:from>
    <xdr:to>
      <xdr:col>81</xdr:col>
      <xdr:colOff>50800</xdr:colOff>
      <xdr:row>92</xdr:row>
      <xdr:rowOff>31237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5772488"/>
          <a:ext cx="889000" cy="3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74887</xdr:rowOff>
    </xdr:from>
    <xdr:to>
      <xdr:col>81</xdr:col>
      <xdr:colOff>101600</xdr:colOff>
      <xdr:row>97</xdr:row>
      <xdr:rowOff>5037</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53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167614</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62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31237</xdr:rowOff>
    </xdr:from>
    <xdr:to>
      <xdr:col>76</xdr:col>
      <xdr:colOff>114300</xdr:colOff>
      <xdr:row>92</xdr:row>
      <xdr:rowOff>159069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5804637"/>
          <a:ext cx="889000" cy="12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92100</xdr:rowOff>
    </xdr:from>
    <xdr:to>
      <xdr:col>76</xdr:col>
      <xdr:colOff>165100</xdr:colOff>
      <xdr:row>97</xdr:row>
      <xdr:rowOff>22250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13377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64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159069</xdr:rowOff>
    </xdr:from>
    <xdr:to>
      <xdr:col>71</xdr:col>
      <xdr:colOff>177800</xdr:colOff>
      <xdr:row>93</xdr:row>
      <xdr:rowOff>140874</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5932469"/>
          <a:ext cx="889000" cy="153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111044</xdr:rowOff>
    </xdr:from>
    <xdr:to>
      <xdr:col>72</xdr:col>
      <xdr:colOff>38100</xdr:colOff>
      <xdr:row>97</xdr:row>
      <xdr:rowOff>41194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57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32321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66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110099</xdr:rowOff>
    </xdr:from>
    <xdr:to>
      <xdr:col>67</xdr:col>
      <xdr:colOff>101600</xdr:colOff>
      <xdr:row>97</xdr:row>
      <xdr:rowOff>40249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6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31376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6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130063</xdr:rowOff>
    </xdr:from>
    <xdr:to>
      <xdr:col>85</xdr:col>
      <xdr:colOff>177800</xdr:colOff>
      <xdr:row>93</xdr:row>
      <xdr:rowOff>60213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590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152940</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5754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119738</xdr:rowOff>
    </xdr:from>
    <xdr:to>
      <xdr:col>81</xdr:col>
      <xdr:colOff>101600</xdr:colOff>
      <xdr:row>92</xdr:row>
      <xdr:rowOff>49888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572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66415</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549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151887</xdr:rowOff>
    </xdr:from>
    <xdr:to>
      <xdr:col>76</xdr:col>
      <xdr:colOff>165100</xdr:colOff>
      <xdr:row>92</xdr:row>
      <xdr:rowOff>82037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575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98564</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5529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108269</xdr:rowOff>
    </xdr:from>
    <xdr:to>
      <xdr:col>72</xdr:col>
      <xdr:colOff>38100</xdr:colOff>
      <xdr:row>93</xdr:row>
      <xdr:rowOff>38419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588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54946</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565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90074</xdr:rowOff>
    </xdr:from>
    <xdr:to>
      <xdr:col>67</xdr:col>
      <xdr:colOff>101600</xdr:colOff>
      <xdr:row>94</xdr:row>
      <xdr:rowOff>20224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03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36751</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581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112268</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255768"/>
          <a:ext cx="1269"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155465</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70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58945</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30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112268</xdr:rowOff>
    </xdr:from>
    <xdr:to>
      <xdr:col>116</xdr:col>
      <xdr:colOff>152400</xdr:colOff>
      <xdr:row>30</xdr:row>
      <xdr:rowOff>112268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25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72915</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1656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50038</xdr:rowOff>
    </xdr:from>
    <xdr:to>
      <xdr:col>116</xdr:col>
      <xdr:colOff>114300</xdr:colOff>
      <xdr:row>38</xdr:row>
      <xdr:rowOff>151638</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6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107188</xdr:rowOff>
    </xdr:from>
    <xdr:to>
      <xdr:col>112</xdr:col>
      <xdr:colOff>38100</xdr:colOff>
      <xdr:row>38</xdr:row>
      <xdr:rowOff>37338</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53865</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2260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170451</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3426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56896</xdr:rowOff>
    </xdr:from>
    <xdr:to>
      <xdr:col>98</xdr:col>
      <xdr:colOff>38100</xdr:colOff>
      <xdr:row>38</xdr:row>
      <xdr:rowOff>158496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3573</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3472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28465</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43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土木費</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特定環境保全公共下水道事業特別会計の公営企業会計移行に伴い、運転資金として約</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億円を繰り出したため大幅に</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しており、類似団体で最も高くなっている。</a:t>
          </a:r>
          <a:endParaRPr lang="ja-JP" altLang="ja-JP" sz="1400">
            <a:effectLst/>
          </a:endParaRPr>
        </a:p>
        <a:p>
          <a:r>
            <a:rPr kumimoji="1" lang="ja-JP" altLang="ja-JP" sz="1100">
              <a:solidFill>
                <a:schemeClr val="dk1"/>
              </a:solidFill>
              <a:effectLst/>
              <a:latin typeface="+mn-lt"/>
              <a:ea typeface="+mn-ea"/>
              <a:cs typeface="+mn-cs"/>
            </a:rPr>
            <a:t>・農林水産業費の増については、</a:t>
          </a:r>
          <a:r>
            <a:rPr kumimoji="1" lang="ja-JP" altLang="en-US" sz="1100">
              <a:solidFill>
                <a:schemeClr val="dk1"/>
              </a:solidFill>
              <a:effectLst/>
              <a:latin typeface="+mn-lt"/>
              <a:ea typeface="+mn-ea"/>
              <a:cs typeface="+mn-cs"/>
            </a:rPr>
            <a:t>農産物加工処理施設の整備事業の実施が主な増加要因である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・衛生費の増については、簡易水道事業</a:t>
          </a:r>
          <a:r>
            <a:rPr kumimoji="1" lang="ja-JP" altLang="ja-JP" sz="1100">
              <a:solidFill>
                <a:schemeClr val="dk1"/>
              </a:solidFill>
              <a:effectLst/>
              <a:latin typeface="+mn-lt"/>
              <a:ea typeface="+mn-ea"/>
              <a:cs typeface="+mn-cs"/>
            </a:rPr>
            <a:t>特別会計の公営企業会計移行に伴い、運転資金として約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億円を繰り出したことが主な増加要因である。</a:t>
          </a:r>
          <a:endParaRPr lang="ja-JP" altLang="ja-JP">
            <a:effectLst/>
          </a:endParaRPr>
        </a:p>
        <a:p>
          <a:r>
            <a:rPr kumimoji="1" lang="ja-JP" altLang="ja-JP" sz="1100">
              <a:solidFill>
                <a:schemeClr val="dk1"/>
              </a:solidFill>
              <a:effectLst/>
              <a:latin typeface="+mn-lt"/>
              <a:ea typeface="+mn-ea"/>
              <a:cs typeface="+mn-cs"/>
            </a:rPr>
            <a:t>・公債費も、類似団体と比較してかなり高い状況である。後年度負担の軽減を図るため繰上償還を毎年実施しているためである。</a:t>
          </a:r>
          <a:r>
            <a:rPr kumimoji="1" lang="en-US" altLang="ja-JP" sz="1100">
              <a:solidFill>
                <a:schemeClr val="dk1"/>
              </a:solidFill>
              <a:effectLst/>
              <a:latin typeface="+mn-lt"/>
              <a:ea typeface="+mn-ea"/>
              <a:cs typeface="+mn-cs"/>
            </a:rPr>
            <a:t>R05</a:t>
          </a:r>
          <a:r>
            <a:rPr kumimoji="1" lang="ja-JP" altLang="ja-JP" sz="1100">
              <a:solidFill>
                <a:schemeClr val="dk1"/>
              </a:solidFill>
              <a:effectLst/>
              <a:latin typeface="+mn-lt"/>
              <a:ea typeface="+mn-ea"/>
              <a:cs typeface="+mn-cs"/>
            </a:rPr>
            <a:t>年度は繰上償還を</a:t>
          </a:r>
          <a:r>
            <a:rPr kumimoji="1" lang="en-US" altLang="ja-JP" sz="1100">
              <a:solidFill>
                <a:schemeClr val="dk1"/>
              </a:solidFill>
              <a:effectLst/>
              <a:latin typeface="+mn-lt"/>
              <a:ea typeface="+mn-ea"/>
              <a:cs typeface="+mn-cs"/>
            </a:rPr>
            <a:t>917,054</a:t>
          </a:r>
          <a:r>
            <a:rPr kumimoji="1" lang="ja-JP" altLang="ja-JP" sz="1100">
              <a:solidFill>
                <a:schemeClr val="dk1"/>
              </a:solidFill>
              <a:effectLst/>
              <a:latin typeface="+mn-lt"/>
              <a:ea typeface="+mn-ea"/>
              <a:cs typeface="+mn-cs"/>
            </a:rPr>
            <a:t>千円実施している。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財政調整基金残高については、ここ数年、同規模程度で推移しているが、合併特例事業債も発行期限を迎えるなか、今後は、行政サービスを維持していくため、基金を取り崩して、財政運営をしていく必要があると考えられる。</a:t>
          </a:r>
          <a:endParaRPr kumimoji="1" lang="en-US" altLang="ja-JP" sz="1200">
            <a:solidFill>
              <a:schemeClr val="dk1"/>
            </a:solidFill>
            <a:effectLst/>
            <a:latin typeface="+mn-lt"/>
            <a:ea typeface="+mn-ea"/>
            <a:cs typeface="+mn-cs"/>
          </a:endParaRPr>
        </a:p>
        <a:p>
          <a:endParaRPr lang="ja-JP" altLang="ja-JP" sz="1600">
            <a:effectLst/>
          </a:endParaRPr>
        </a:p>
        <a:p>
          <a:r>
            <a:rPr kumimoji="1" lang="ja-JP" altLang="ja-JP" sz="1200">
              <a:solidFill>
                <a:schemeClr val="dk1"/>
              </a:solidFill>
              <a:effectLst/>
              <a:latin typeface="+mn-lt"/>
              <a:ea typeface="+mn-ea"/>
              <a:cs typeface="+mn-cs"/>
            </a:rPr>
            <a:t>・実質収支額は、黒字となっているが、</a:t>
          </a:r>
          <a:r>
            <a:rPr kumimoji="1" lang="en-US" altLang="ja-JP" sz="1200">
              <a:solidFill>
                <a:schemeClr val="dk1"/>
              </a:solidFill>
              <a:effectLst/>
              <a:latin typeface="+mn-lt"/>
              <a:ea typeface="+mn-ea"/>
              <a:cs typeface="+mn-cs"/>
            </a:rPr>
            <a:t>2</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3</a:t>
          </a:r>
          <a:r>
            <a:rPr kumimoji="1" lang="ja-JP" altLang="ja-JP" sz="1200">
              <a:solidFill>
                <a:schemeClr val="dk1"/>
              </a:solidFill>
              <a:effectLst/>
              <a:latin typeface="+mn-lt"/>
              <a:ea typeface="+mn-ea"/>
              <a:cs typeface="+mn-cs"/>
            </a:rPr>
            <a:t>％程度の安定した状況となるよう、数値の改善を図っていきたい。</a:t>
          </a:r>
          <a:endParaRPr lang="ja-JP" altLang="ja-JP" sz="16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特定環境保全公共下水道事業特別会計と簡易水道事業特別会計の黒字額が大幅に増加しているのは、公営企業会計への移行に伴い、運転資金として合計約</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億円を繰り出したことによる。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連結実質赤字比率は、全会計において実質赤字額及び資金不足額が発生していないため、算出されていない。</a:t>
          </a:r>
          <a:endParaRPr lang="ja-JP" altLang="ja-JP" sz="1400">
            <a:effectLst/>
          </a:endParaRPr>
        </a:p>
        <a:p>
          <a:r>
            <a:rPr kumimoji="1" lang="ja-JP" altLang="ja-JP" sz="1100">
              <a:solidFill>
                <a:schemeClr val="dk1"/>
              </a:solidFill>
              <a:effectLst/>
              <a:latin typeface="+mn-lt"/>
              <a:ea typeface="+mn-ea"/>
              <a:cs typeface="+mn-cs"/>
            </a:rPr>
            <a:t>　今後も、対象会計それぞれについて赤字決算とならないよう、引き続き、健全な財政運営に努める。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・「元利償還金」は、繰上償還によって減少している。今後も財政健全化の観点から、</a:t>
          </a:r>
          <a:r>
            <a:rPr kumimoji="1" lang="ja-JP" altLang="en-US" sz="1200">
              <a:solidFill>
                <a:schemeClr val="dk1"/>
              </a:solidFill>
              <a:effectLst/>
              <a:latin typeface="+mn-lt"/>
              <a:ea typeface="+mn-ea"/>
              <a:cs typeface="+mn-cs"/>
            </a:rPr>
            <a:t>積極的な</a:t>
          </a:r>
          <a:r>
            <a:rPr kumimoji="1" lang="ja-JP" altLang="ja-JP" sz="1200">
              <a:solidFill>
                <a:schemeClr val="dk1"/>
              </a:solidFill>
              <a:effectLst/>
              <a:latin typeface="+mn-lt"/>
              <a:ea typeface="+mn-ea"/>
              <a:cs typeface="+mn-cs"/>
            </a:rPr>
            <a:t>繰上償還を実施する予定である。</a:t>
          </a:r>
          <a:endParaRPr lang="ja-JP" altLang="ja-JP" sz="1600">
            <a:effectLst/>
          </a:endParaRPr>
        </a:p>
        <a:p>
          <a:r>
            <a:rPr kumimoji="1" lang="ja-JP" altLang="ja-JP" sz="1200">
              <a:solidFill>
                <a:schemeClr val="dk1"/>
              </a:solidFill>
              <a:effectLst/>
              <a:latin typeface="+mn-lt"/>
              <a:ea typeface="+mn-ea"/>
              <a:cs typeface="+mn-cs"/>
            </a:rPr>
            <a:t>・「公営企業債の元利償還金に対する繰入金」については、今後の上下水道の施設統合事業で、事業が本格実施されると公営企業債の借り入れが増加し、繰入金が増えることにより、実質公債費比率の上昇につながる可能性がある</a:t>
          </a:r>
          <a:r>
            <a:rPr kumimoji="1" lang="ja-JP" altLang="en-US" sz="1200">
              <a:solidFill>
                <a:schemeClr val="dk1"/>
              </a:solidFill>
              <a:effectLst/>
              <a:latin typeface="+mn-lt"/>
              <a:ea typeface="+mn-ea"/>
              <a:cs typeface="+mn-cs"/>
            </a:rPr>
            <a:t>。</a:t>
          </a:r>
          <a:endParaRPr lang="ja-JP" altLang="ja-JP" sz="16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分析なし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・一般会計等に係る地方債の現在高については、繰上償還（</a:t>
          </a:r>
          <a:r>
            <a:rPr kumimoji="1" lang="en-US" altLang="ja-JP" sz="1200">
              <a:solidFill>
                <a:schemeClr val="dk1"/>
              </a:solidFill>
              <a:effectLst/>
              <a:latin typeface="+mn-lt"/>
              <a:ea typeface="+mn-ea"/>
              <a:cs typeface="+mn-cs"/>
            </a:rPr>
            <a:t>R05</a:t>
          </a:r>
          <a:r>
            <a:rPr kumimoji="1" lang="ja-JP" altLang="ja-JP" sz="1200">
              <a:solidFill>
                <a:schemeClr val="dk1"/>
              </a:solidFill>
              <a:effectLst/>
              <a:latin typeface="+mn-lt"/>
              <a:ea typeface="+mn-ea"/>
              <a:cs typeface="+mn-cs"/>
            </a:rPr>
            <a:t>年度実施額：</a:t>
          </a:r>
          <a:r>
            <a:rPr kumimoji="1" lang="en-US" altLang="ja-JP" sz="1200">
              <a:solidFill>
                <a:schemeClr val="dk1"/>
              </a:solidFill>
              <a:effectLst/>
              <a:latin typeface="+mn-lt"/>
              <a:ea typeface="+mn-ea"/>
              <a:cs typeface="+mn-cs"/>
            </a:rPr>
            <a:t>917,054</a:t>
          </a:r>
          <a:r>
            <a:rPr kumimoji="1" lang="ja-JP" altLang="ja-JP" sz="1200">
              <a:solidFill>
                <a:schemeClr val="dk1"/>
              </a:solidFill>
              <a:effectLst/>
              <a:latin typeface="+mn-lt"/>
              <a:ea typeface="+mn-ea"/>
              <a:cs typeface="+mn-cs"/>
            </a:rPr>
            <a:t>千円）</a:t>
          </a:r>
          <a:r>
            <a:rPr kumimoji="1" lang="ja-JP" altLang="en-US" sz="1200">
              <a:solidFill>
                <a:schemeClr val="dk1"/>
              </a:solidFill>
              <a:effectLst/>
              <a:latin typeface="+mn-lt"/>
              <a:ea typeface="+mn-ea"/>
              <a:cs typeface="+mn-cs"/>
            </a:rPr>
            <a:t>に取り</a:t>
          </a:r>
          <a:r>
            <a:rPr kumimoji="1" lang="ja-JP" altLang="ja-JP" sz="1200">
              <a:solidFill>
                <a:schemeClr val="dk1"/>
              </a:solidFill>
              <a:effectLst/>
              <a:latin typeface="+mn-lt"/>
              <a:ea typeface="+mn-ea"/>
              <a:cs typeface="+mn-cs"/>
            </a:rPr>
            <a:t>組み減少している。</a:t>
          </a:r>
          <a:endParaRPr lang="ja-JP" altLang="ja-JP" sz="1600">
            <a:effectLst/>
          </a:endParaRPr>
        </a:p>
        <a:p>
          <a:r>
            <a:rPr kumimoji="1" lang="ja-JP" altLang="ja-JP" sz="1200">
              <a:solidFill>
                <a:schemeClr val="dk1"/>
              </a:solidFill>
              <a:effectLst/>
              <a:latin typeface="+mn-lt"/>
              <a:ea typeface="+mn-ea"/>
              <a:cs typeface="+mn-cs"/>
            </a:rPr>
            <a:t>・公営企業債等繰入見込額については、下水道事業の事業量の増により繰入見込額が増加</a:t>
          </a:r>
          <a:r>
            <a:rPr kumimoji="1" lang="ja-JP" altLang="en-US" sz="1200">
              <a:solidFill>
                <a:schemeClr val="dk1"/>
              </a:solidFill>
              <a:effectLst/>
              <a:latin typeface="+mn-lt"/>
              <a:ea typeface="+mn-ea"/>
              <a:cs typeface="+mn-cs"/>
            </a:rPr>
            <a:t>傾向にある</a:t>
          </a:r>
          <a:r>
            <a:rPr kumimoji="1" lang="ja-JP" altLang="ja-JP" sz="1200">
              <a:solidFill>
                <a:schemeClr val="dk1"/>
              </a:solidFill>
              <a:effectLst/>
              <a:latin typeface="+mn-lt"/>
              <a:ea typeface="+mn-ea"/>
              <a:cs typeface="+mn-cs"/>
            </a:rPr>
            <a:t>。</a:t>
          </a:r>
          <a:endParaRPr lang="ja-JP" altLang="ja-JP" sz="1600">
            <a:effectLst/>
          </a:endParaRPr>
        </a:p>
        <a:p>
          <a:r>
            <a:rPr kumimoji="1" lang="ja-JP" altLang="ja-JP" sz="1200">
              <a:solidFill>
                <a:schemeClr val="dk1"/>
              </a:solidFill>
              <a:effectLst/>
              <a:latin typeface="+mn-lt"/>
              <a:ea typeface="+mn-ea"/>
              <a:cs typeface="+mn-cs"/>
            </a:rPr>
            <a:t>・充当可能基金については、特定目的基金に任意積立てしたため、</a:t>
          </a:r>
          <a:r>
            <a:rPr kumimoji="1" lang="en-US" altLang="ja-JP" sz="1200">
              <a:solidFill>
                <a:schemeClr val="dk1"/>
              </a:solidFill>
              <a:effectLst/>
              <a:latin typeface="+mn-lt"/>
              <a:ea typeface="+mn-ea"/>
              <a:cs typeface="+mn-cs"/>
            </a:rPr>
            <a:t>R04</a:t>
          </a:r>
          <a:r>
            <a:rPr kumimoji="1" lang="ja-JP" altLang="ja-JP" sz="1200">
              <a:solidFill>
                <a:schemeClr val="dk1"/>
              </a:solidFill>
              <a:effectLst/>
              <a:latin typeface="+mn-lt"/>
              <a:ea typeface="+mn-ea"/>
              <a:cs typeface="+mn-cs"/>
            </a:rPr>
            <a:t>年度と比べ増となった。</a:t>
          </a:r>
          <a:endParaRPr lang="ja-JP" altLang="ja-JP" sz="1600">
            <a:effectLst/>
          </a:endParaRPr>
        </a:p>
        <a:p>
          <a:r>
            <a:rPr kumimoji="1" lang="ja-JP" altLang="ja-JP" sz="1200">
              <a:solidFill>
                <a:schemeClr val="dk1"/>
              </a:solidFill>
              <a:effectLst/>
              <a:latin typeface="+mn-lt"/>
              <a:ea typeface="+mn-ea"/>
              <a:cs typeface="+mn-cs"/>
            </a:rPr>
            <a:t>・今後とも町債発行の抑制と起債繰上償還を基調として、安定した財政運営に努めていく。</a:t>
          </a:r>
          <a:endParaRPr lang="ja-JP" altLang="ja-JP" sz="16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兵庫県佐用町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R05</a:t>
          </a:r>
          <a:r>
            <a:rPr kumimoji="1" lang="ja-JP" altLang="ja-JP" sz="1200">
              <a:solidFill>
                <a:schemeClr val="dk1"/>
              </a:solidFill>
              <a:effectLst/>
              <a:latin typeface="+mn-lt"/>
              <a:ea typeface="+mn-ea"/>
              <a:cs typeface="+mn-cs"/>
            </a:rPr>
            <a:t>年度末は、</a:t>
          </a:r>
          <a:r>
            <a:rPr kumimoji="1" lang="en-US" altLang="ja-JP" sz="1200">
              <a:solidFill>
                <a:schemeClr val="dk1"/>
              </a:solidFill>
              <a:effectLst/>
              <a:latin typeface="+mn-lt"/>
              <a:ea typeface="+mn-ea"/>
              <a:cs typeface="+mn-cs"/>
            </a:rPr>
            <a:t>R04</a:t>
          </a:r>
          <a:r>
            <a:rPr kumimoji="1" lang="ja-JP" altLang="ja-JP" sz="1200">
              <a:solidFill>
                <a:schemeClr val="dk1"/>
              </a:solidFill>
              <a:effectLst/>
              <a:latin typeface="+mn-lt"/>
              <a:ea typeface="+mn-ea"/>
              <a:cs typeface="+mn-cs"/>
            </a:rPr>
            <a:t>年度末比で、</a:t>
          </a:r>
          <a:r>
            <a:rPr kumimoji="1" lang="en-US" altLang="ja-JP" sz="1200">
              <a:solidFill>
                <a:schemeClr val="dk1"/>
              </a:solidFill>
              <a:effectLst/>
              <a:latin typeface="+mn-lt"/>
              <a:ea typeface="+mn-ea"/>
              <a:cs typeface="+mn-cs"/>
            </a:rPr>
            <a:t>1,065</a:t>
          </a:r>
          <a:r>
            <a:rPr kumimoji="1" lang="ja-JP" altLang="ja-JP" sz="1200">
              <a:solidFill>
                <a:schemeClr val="dk1"/>
              </a:solidFill>
              <a:effectLst/>
              <a:latin typeface="+mn-lt"/>
              <a:ea typeface="+mn-ea"/>
              <a:cs typeface="+mn-cs"/>
            </a:rPr>
            <a:t>百万円の</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となっている。</a:t>
          </a:r>
          <a:endParaRPr lang="ja-JP" altLang="ja-JP" sz="1600">
            <a:effectLst/>
          </a:endParaRPr>
        </a:p>
        <a:p>
          <a:r>
            <a:rPr kumimoji="1" lang="ja-JP" altLang="ja-JP" sz="1200">
              <a:solidFill>
                <a:schemeClr val="dk1"/>
              </a:solidFill>
              <a:effectLst/>
              <a:latin typeface="+mn-lt"/>
              <a:ea typeface="+mn-ea"/>
              <a:cs typeface="+mn-cs"/>
            </a:rPr>
            <a:t>　主な</a:t>
          </a:r>
          <a:r>
            <a:rPr kumimoji="1" lang="ja-JP" altLang="en-US" sz="1200">
              <a:solidFill>
                <a:schemeClr val="dk1"/>
              </a:solidFill>
              <a:effectLst/>
              <a:latin typeface="+mn-lt"/>
              <a:ea typeface="+mn-ea"/>
              <a:cs typeface="+mn-cs"/>
            </a:rPr>
            <a:t>減額</a:t>
          </a:r>
          <a:r>
            <a:rPr kumimoji="1" lang="ja-JP" altLang="ja-JP" sz="1200">
              <a:solidFill>
                <a:schemeClr val="dk1"/>
              </a:solidFill>
              <a:effectLst/>
              <a:latin typeface="+mn-lt"/>
              <a:ea typeface="+mn-ea"/>
              <a:cs typeface="+mn-cs"/>
            </a:rPr>
            <a:t>要因は、</a:t>
          </a:r>
          <a:r>
            <a:rPr kumimoji="1" lang="ja-JP" altLang="en-US" sz="1200">
              <a:solidFill>
                <a:schemeClr val="dk1"/>
              </a:solidFill>
              <a:effectLst/>
              <a:latin typeface="+mn-lt"/>
              <a:ea typeface="+mn-ea"/>
              <a:cs typeface="+mn-cs"/>
            </a:rPr>
            <a:t>上下水道事業特別会計の公営企業会計移行に伴う運転資金の財源として、</a:t>
          </a:r>
          <a:r>
            <a:rPr kumimoji="1" lang="ja-JP" altLang="ja-JP" sz="1200">
              <a:solidFill>
                <a:schemeClr val="dk1"/>
              </a:solidFill>
              <a:effectLst/>
              <a:latin typeface="+mn-lt"/>
              <a:ea typeface="+mn-ea"/>
              <a:cs typeface="+mn-cs"/>
            </a:rPr>
            <a:t>公共施設等整備基金（</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243</a:t>
          </a:r>
          <a:r>
            <a:rPr kumimoji="1" lang="ja-JP" altLang="ja-JP" sz="1200">
              <a:solidFill>
                <a:schemeClr val="dk1"/>
              </a:solidFill>
              <a:effectLst/>
              <a:latin typeface="+mn-lt"/>
              <a:ea typeface="+mn-ea"/>
              <a:cs typeface="+mn-cs"/>
            </a:rPr>
            <a:t>百万円）、</a:t>
          </a:r>
          <a:r>
            <a:rPr kumimoji="1" lang="ja-JP" altLang="en-US" sz="1200">
              <a:solidFill>
                <a:schemeClr val="dk1"/>
              </a:solidFill>
              <a:effectLst/>
              <a:latin typeface="+mn-lt"/>
              <a:ea typeface="+mn-ea"/>
              <a:cs typeface="+mn-cs"/>
            </a:rPr>
            <a:t>合併</a:t>
          </a:r>
          <a:r>
            <a:rPr kumimoji="1" lang="ja-JP" altLang="ja-JP" sz="1200">
              <a:solidFill>
                <a:schemeClr val="dk1"/>
              </a:solidFill>
              <a:effectLst/>
              <a:latin typeface="+mn-lt"/>
              <a:ea typeface="+mn-ea"/>
              <a:cs typeface="+mn-cs"/>
            </a:rPr>
            <a:t>振興基金（</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1,143</a:t>
          </a:r>
          <a:r>
            <a:rPr kumimoji="1" lang="ja-JP" altLang="ja-JP" sz="1200">
              <a:solidFill>
                <a:schemeClr val="dk1"/>
              </a:solidFill>
              <a:effectLst/>
              <a:latin typeface="+mn-lt"/>
              <a:ea typeface="+mn-ea"/>
              <a:cs typeface="+mn-cs"/>
            </a:rPr>
            <a:t>百万円）を</a:t>
          </a:r>
          <a:r>
            <a:rPr kumimoji="1" lang="ja-JP" altLang="en-US" sz="1200">
              <a:solidFill>
                <a:schemeClr val="dk1"/>
              </a:solidFill>
              <a:effectLst/>
              <a:latin typeface="+mn-lt"/>
              <a:ea typeface="+mn-ea"/>
              <a:cs typeface="+mn-cs"/>
            </a:rPr>
            <a:t>取り崩したためである</a:t>
          </a:r>
          <a:r>
            <a:rPr kumimoji="1" lang="ja-JP" altLang="ja-JP" sz="1200">
              <a:solidFill>
                <a:schemeClr val="dk1"/>
              </a:solidFill>
              <a:effectLst/>
              <a:latin typeface="+mn-lt"/>
              <a:ea typeface="+mn-ea"/>
              <a:cs typeface="+mn-cs"/>
            </a:rPr>
            <a:t>。</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mn-lt"/>
              <a:ea typeface="+mn-ea"/>
              <a:cs typeface="+mn-cs"/>
            </a:rPr>
            <a:t>合併特例事業債の終了や人件費・</a:t>
          </a:r>
          <a:r>
            <a:rPr kumimoji="1" lang="en-US" altLang="ja-JP" sz="1200">
              <a:solidFill>
                <a:schemeClr val="dk1"/>
              </a:solidFill>
              <a:effectLst/>
              <a:latin typeface="+mn-lt"/>
              <a:ea typeface="+mn-ea"/>
              <a:cs typeface="+mn-cs"/>
            </a:rPr>
            <a:t>DX</a:t>
          </a:r>
          <a:r>
            <a:rPr kumimoji="1" lang="ja-JP" altLang="en-US" sz="1200">
              <a:solidFill>
                <a:schemeClr val="dk1"/>
              </a:solidFill>
              <a:effectLst/>
              <a:latin typeface="+mn-lt"/>
              <a:ea typeface="+mn-ea"/>
              <a:cs typeface="+mn-cs"/>
            </a:rPr>
            <a:t>関連費用の増加、公共施設・インフラの老朽化に伴う更新費用など、今後さらに財政需要額が高まっていくことが予想される。財政の健全化を図り、基金額を維持しながら、全ての基金についてこれまで以上に効果的に活用し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過疎地域自立振興基金：佐用町の自立促進を図り、住民福祉の向上、雇用の拡大、地域格差の是正及び美しく風格ある郷土の形成を目的とする。</a:t>
          </a:r>
          <a:endParaRPr lang="ja-JP" altLang="ja-JP" sz="1600">
            <a:effectLst/>
          </a:endParaRPr>
        </a:p>
        <a:p>
          <a:r>
            <a:rPr kumimoji="1" lang="ja-JP" altLang="ja-JP" sz="1200">
              <a:solidFill>
                <a:schemeClr val="dk1"/>
              </a:solidFill>
              <a:effectLst/>
              <a:latin typeface="+mn-lt"/>
              <a:ea typeface="+mn-ea"/>
              <a:cs typeface="+mn-cs"/>
            </a:rPr>
            <a:t>　公共施設等整備基金：公共施設等の整備及び最適化に要する経費の財源に充てる。</a:t>
          </a:r>
          <a:endParaRPr kumimoji="1" lang="en-US" altLang="ja-JP" sz="1200">
            <a:solidFill>
              <a:schemeClr val="dk1"/>
            </a:solidFill>
            <a:effectLst/>
            <a:latin typeface="+mn-lt"/>
            <a:ea typeface="+mn-ea"/>
            <a:cs typeface="+mn-cs"/>
          </a:endParaRPr>
        </a:p>
        <a:p>
          <a:endParaRPr lang="ja-JP" altLang="ja-JP" sz="1600">
            <a:effectLst/>
          </a:endParaRPr>
        </a:p>
        <a:p>
          <a:r>
            <a:rPr kumimoji="1" lang="ja-JP" altLang="ja-JP" sz="1200">
              <a:solidFill>
                <a:schemeClr val="dk1"/>
              </a:solidFill>
              <a:effectLst/>
              <a:latin typeface="+mn-lt"/>
              <a:ea typeface="+mn-ea"/>
              <a:cs typeface="+mn-cs"/>
            </a:rPr>
            <a:t>（増減理由）</a:t>
          </a:r>
          <a:endParaRPr lang="ja-JP" altLang="ja-JP" sz="1600">
            <a:effectLst/>
          </a:endParaRPr>
        </a:p>
        <a:p>
          <a:r>
            <a:rPr kumimoji="1" lang="ja-JP" altLang="ja-JP"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R05</a:t>
          </a:r>
          <a:r>
            <a:rPr kumimoji="1" lang="ja-JP" altLang="ja-JP" sz="1200">
              <a:solidFill>
                <a:schemeClr val="dk1"/>
              </a:solidFill>
              <a:effectLst/>
              <a:latin typeface="+mn-lt"/>
              <a:ea typeface="+mn-ea"/>
              <a:cs typeface="+mn-cs"/>
            </a:rPr>
            <a:t>年度末は、</a:t>
          </a:r>
          <a:r>
            <a:rPr kumimoji="1" lang="en-US" altLang="ja-JP" sz="1200">
              <a:solidFill>
                <a:schemeClr val="dk1"/>
              </a:solidFill>
              <a:effectLst/>
              <a:latin typeface="+mn-lt"/>
              <a:ea typeface="+mn-ea"/>
              <a:cs typeface="+mn-cs"/>
            </a:rPr>
            <a:t>R04</a:t>
          </a:r>
          <a:r>
            <a:rPr kumimoji="1" lang="ja-JP" altLang="ja-JP" sz="1200">
              <a:solidFill>
                <a:schemeClr val="dk1"/>
              </a:solidFill>
              <a:effectLst/>
              <a:latin typeface="+mn-lt"/>
              <a:ea typeface="+mn-ea"/>
              <a:cs typeface="+mn-cs"/>
            </a:rPr>
            <a:t>年度末比で、</a:t>
          </a:r>
          <a:r>
            <a:rPr kumimoji="1" lang="en-US" altLang="ja-JP" sz="1200">
              <a:solidFill>
                <a:schemeClr val="dk1"/>
              </a:solidFill>
              <a:effectLst/>
              <a:latin typeface="+mn-lt"/>
              <a:ea typeface="+mn-ea"/>
              <a:cs typeface="+mn-cs"/>
            </a:rPr>
            <a:t>1,065</a:t>
          </a:r>
          <a:r>
            <a:rPr kumimoji="1" lang="ja-JP" altLang="ja-JP" sz="1200">
              <a:solidFill>
                <a:schemeClr val="dk1"/>
              </a:solidFill>
              <a:effectLst/>
              <a:latin typeface="+mn-lt"/>
              <a:ea typeface="+mn-ea"/>
              <a:cs typeface="+mn-cs"/>
            </a:rPr>
            <a:t>百万円の減となっている。</a:t>
          </a:r>
          <a:endParaRPr lang="ja-JP" altLang="ja-JP" sz="1400">
            <a:effectLst/>
          </a:endParaRPr>
        </a:p>
        <a:p>
          <a:r>
            <a:rPr kumimoji="1" lang="ja-JP" altLang="ja-JP" sz="1200">
              <a:solidFill>
                <a:schemeClr val="dk1"/>
              </a:solidFill>
              <a:effectLst/>
              <a:latin typeface="+mn-lt"/>
              <a:ea typeface="+mn-ea"/>
              <a:cs typeface="+mn-cs"/>
            </a:rPr>
            <a:t>　主な減額要因は、上下水道事業特別会計の公営企業会計移行に伴う運転資金の財源として、公共施設等整備基金（△</a:t>
          </a:r>
          <a:r>
            <a:rPr kumimoji="1" lang="en-US" altLang="ja-JP" sz="1200">
              <a:solidFill>
                <a:schemeClr val="dk1"/>
              </a:solidFill>
              <a:effectLst/>
              <a:latin typeface="+mn-lt"/>
              <a:ea typeface="+mn-ea"/>
              <a:cs typeface="+mn-cs"/>
            </a:rPr>
            <a:t>243</a:t>
          </a:r>
          <a:r>
            <a:rPr kumimoji="1" lang="ja-JP" altLang="ja-JP" sz="1200">
              <a:solidFill>
                <a:schemeClr val="dk1"/>
              </a:solidFill>
              <a:effectLst/>
              <a:latin typeface="+mn-lt"/>
              <a:ea typeface="+mn-ea"/>
              <a:cs typeface="+mn-cs"/>
            </a:rPr>
            <a:t>百万円）、合併振興基金（△</a:t>
          </a:r>
          <a:r>
            <a:rPr kumimoji="1" lang="en-US" altLang="ja-JP" sz="1200">
              <a:solidFill>
                <a:schemeClr val="dk1"/>
              </a:solidFill>
              <a:effectLst/>
              <a:latin typeface="+mn-lt"/>
              <a:ea typeface="+mn-ea"/>
              <a:cs typeface="+mn-cs"/>
            </a:rPr>
            <a:t>1,143</a:t>
          </a:r>
          <a:r>
            <a:rPr kumimoji="1" lang="ja-JP" altLang="ja-JP" sz="1200">
              <a:solidFill>
                <a:schemeClr val="dk1"/>
              </a:solidFill>
              <a:effectLst/>
              <a:latin typeface="+mn-lt"/>
              <a:ea typeface="+mn-ea"/>
              <a:cs typeface="+mn-cs"/>
            </a:rPr>
            <a:t>百万円）を取り崩したためである。</a:t>
          </a:r>
          <a:r>
            <a:rPr kumimoji="1" lang="ja-JP" altLang="en-US" sz="1200">
              <a:solidFill>
                <a:schemeClr val="dk1"/>
              </a:solidFill>
              <a:effectLst/>
              <a:latin typeface="+mn-lt"/>
              <a:ea typeface="+mn-ea"/>
              <a:cs typeface="+mn-cs"/>
            </a:rPr>
            <a:t>なお、公共施設等整備基金については取り崩し後に剰余金を活用して積戻し（</a:t>
          </a:r>
          <a:r>
            <a:rPr kumimoji="1" lang="en-US" altLang="ja-JP" sz="1200">
              <a:solidFill>
                <a:schemeClr val="dk1"/>
              </a:solidFill>
              <a:effectLst/>
              <a:latin typeface="+mn-lt"/>
              <a:ea typeface="+mn-ea"/>
              <a:cs typeface="+mn-cs"/>
            </a:rPr>
            <a:t>+326</a:t>
          </a:r>
          <a:r>
            <a:rPr kumimoji="1" lang="ja-JP" altLang="en-US" sz="1200">
              <a:solidFill>
                <a:schemeClr val="dk1"/>
              </a:solidFill>
              <a:effectLst/>
              <a:latin typeface="+mn-lt"/>
              <a:ea typeface="+mn-ea"/>
              <a:cs typeface="+mn-cs"/>
            </a:rPr>
            <a:t>百万円）を行ったため、最終的に前年度から増額となっている。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mn-lt"/>
              <a:ea typeface="+mn-ea"/>
              <a:cs typeface="+mn-cs"/>
            </a:rPr>
            <a:t>過疎地域自立振興基金：現行の行政サービスを維持していくために、基金を取り崩し、事業の財源としていく。</a:t>
          </a:r>
          <a:endParaRPr lang="ja-JP" altLang="ja-JP" sz="1600">
            <a:effectLst/>
          </a:endParaRPr>
        </a:p>
        <a:p>
          <a:r>
            <a:rPr kumimoji="1" lang="ja-JP" altLang="ja-JP" sz="1200">
              <a:solidFill>
                <a:schemeClr val="dk1"/>
              </a:solidFill>
              <a:effectLst/>
              <a:latin typeface="+mn-lt"/>
              <a:ea typeface="+mn-ea"/>
              <a:cs typeface="+mn-cs"/>
            </a:rPr>
            <a:t>　公共施設等整備基金：老朽化によりこれから大量更新の時期を迎える、公共施設及びインフラ施設</a:t>
          </a:r>
          <a:r>
            <a:rPr kumimoji="1" lang="ja-JP" altLang="ja-JP" sz="1100">
              <a:solidFill>
                <a:schemeClr val="dk1"/>
              </a:solidFill>
              <a:effectLst/>
              <a:latin typeface="+mn-lt"/>
              <a:ea typeface="+mn-ea"/>
              <a:cs typeface="+mn-cs"/>
            </a:rPr>
            <a:t>の維持・更新、あるいは、統合・取壊し事業の財源としていく。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chemeClr val="dk1"/>
              </a:solidFill>
              <a:effectLst/>
              <a:latin typeface="+mn-lt"/>
              <a:ea typeface="+mn-ea"/>
              <a:cs typeface="+mn-cs"/>
            </a:rPr>
            <a:t>R05</a:t>
          </a:r>
          <a:r>
            <a:rPr kumimoji="1" lang="ja-JP" altLang="ja-JP" sz="1200">
              <a:solidFill>
                <a:schemeClr val="dk1"/>
              </a:solidFill>
              <a:effectLst/>
              <a:latin typeface="+mn-lt"/>
              <a:ea typeface="+mn-ea"/>
              <a:cs typeface="+mn-cs"/>
            </a:rPr>
            <a:t>年度末は、</a:t>
          </a:r>
          <a:r>
            <a:rPr kumimoji="1" lang="en-US" altLang="ja-JP" sz="1200">
              <a:solidFill>
                <a:schemeClr val="dk1"/>
              </a:solidFill>
              <a:effectLst/>
              <a:latin typeface="+mn-lt"/>
              <a:ea typeface="+mn-ea"/>
              <a:cs typeface="+mn-cs"/>
            </a:rPr>
            <a:t>R04</a:t>
          </a:r>
          <a:r>
            <a:rPr kumimoji="1" lang="ja-JP" altLang="ja-JP" sz="1200">
              <a:solidFill>
                <a:schemeClr val="dk1"/>
              </a:solidFill>
              <a:effectLst/>
              <a:latin typeface="+mn-lt"/>
              <a:ea typeface="+mn-ea"/>
              <a:cs typeface="+mn-cs"/>
            </a:rPr>
            <a:t>年度末比で、</a:t>
          </a:r>
          <a:r>
            <a:rPr kumimoji="1" lang="en-US" altLang="ja-JP" sz="1200">
              <a:solidFill>
                <a:schemeClr val="dk1"/>
              </a:solidFill>
              <a:effectLst/>
              <a:latin typeface="+mn-lt"/>
              <a:ea typeface="+mn-ea"/>
              <a:cs typeface="+mn-cs"/>
            </a:rPr>
            <a:t>42</a:t>
          </a:r>
          <a:r>
            <a:rPr kumimoji="1" lang="ja-JP" altLang="ja-JP" sz="1200">
              <a:solidFill>
                <a:schemeClr val="dk1"/>
              </a:solidFill>
              <a:effectLst/>
              <a:latin typeface="+mn-lt"/>
              <a:ea typeface="+mn-ea"/>
              <a:cs typeface="+mn-cs"/>
            </a:rPr>
            <a:t>百万円の減となっている。</a:t>
          </a:r>
          <a:endParaRPr lang="ja-JP" altLang="ja-JP" sz="1600">
            <a:effectLst/>
          </a:endParaRPr>
        </a:p>
        <a:p>
          <a:r>
            <a:rPr kumimoji="1" lang="ja-JP" altLang="ja-JP" sz="1200">
              <a:solidFill>
                <a:schemeClr val="dk1"/>
              </a:solidFill>
              <a:effectLst/>
              <a:latin typeface="+mn-lt"/>
              <a:ea typeface="+mn-ea"/>
              <a:cs typeface="+mn-cs"/>
            </a:rPr>
            <a:t>　過疎債の配分漏れによる財源不足分などに充てたため、減となった。</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財政調整基金については、地方交付税の減額に備えるため、また、大規模な災害等からの早期の復旧・復興を図る財源として、現状程度の金額を確保していく必要があると考える。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R05</a:t>
          </a:r>
          <a:r>
            <a:rPr kumimoji="1" lang="ja-JP" altLang="ja-JP" sz="1200">
              <a:solidFill>
                <a:schemeClr val="dk1"/>
              </a:solidFill>
              <a:effectLst/>
              <a:latin typeface="+mn-lt"/>
              <a:ea typeface="+mn-ea"/>
              <a:cs typeface="+mn-cs"/>
            </a:rPr>
            <a:t>年度末は、</a:t>
          </a:r>
          <a:r>
            <a:rPr kumimoji="1" lang="en-US" altLang="ja-JP" sz="1200">
              <a:solidFill>
                <a:schemeClr val="dk1"/>
              </a:solidFill>
              <a:effectLst/>
              <a:latin typeface="+mn-lt"/>
              <a:ea typeface="+mn-ea"/>
              <a:cs typeface="+mn-cs"/>
            </a:rPr>
            <a:t>R04</a:t>
          </a:r>
          <a:r>
            <a:rPr kumimoji="1" lang="ja-JP" altLang="ja-JP" sz="1200">
              <a:solidFill>
                <a:schemeClr val="dk1"/>
              </a:solidFill>
              <a:effectLst/>
              <a:latin typeface="+mn-lt"/>
              <a:ea typeface="+mn-ea"/>
              <a:cs typeface="+mn-cs"/>
            </a:rPr>
            <a:t>年度末比で、</a:t>
          </a:r>
          <a:r>
            <a:rPr kumimoji="1" lang="en-US" altLang="ja-JP" sz="1200">
              <a:solidFill>
                <a:schemeClr val="dk1"/>
              </a:solidFill>
              <a:effectLst/>
              <a:latin typeface="+mn-lt"/>
              <a:ea typeface="+mn-ea"/>
              <a:cs typeface="+mn-cs"/>
            </a:rPr>
            <a:t>45</a:t>
          </a:r>
          <a:r>
            <a:rPr kumimoji="1" lang="ja-JP" altLang="ja-JP" sz="1200">
              <a:solidFill>
                <a:schemeClr val="dk1"/>
              </a:solidFill>
              <a:effectLst/>
              <a:latin typeface="+mn-lt"/>
              <a:ea typeface="+mn-ea"/>
              <a:cs typeface="+mn-cs"/>
            </a:rPr>
            <a:t>百万円の減となっている。</a:t>
          </a:r>
          <a:endParaRPr lang="ja-JP" altLang="ja-JP" sz="1600">
            <a:effectLst/>
          </a:endParaRPr>
        </a:p>
        <a:p>
          <a:r>
            <a:rPr kumimoji="1" lang="ja-JP" altLang="ja-JP" sz="1200">
              <a:solidFill>
                <a:schemeClr val="dk1"/>
              </a:solidFill>
              <a:effectLst/>
              <a:latin typeface="+mn-lt"/>
              <a:ea typeface="+mn-ea"/>
              <a:cs typeface="+mn-cs"/>
            </a:rPr>
            <a:t>  </a:t>
          </a:r>
          <a:r>
            <a:rPr kumimoji="1" lang="ja-JP" altLang="en-US" sz="1200" baseline="0">
              <a:solidFill>
                <a:schemeClr val="dk1"/>
              </a:solidFill>
              <a:effectLst/>
              <a:latin typeface="+mn-lt"/>
              <a:ea typeface="+mn-ea"/>
              <a:cs typeface="+mn-cs"/>
            </a:rPr>
            <a:t>  </a:t>
          </a:r>
          <a:r>
            <a:rPr kumimoji="1" lang="ja-JP" altLang="ja-JP" sz="1200">
              <a:solidFill>
                <a:schemeClr val="dk1"/>
              </a:solidFill>
              <a:effectLst/>
              <a:latin typeface="+mn-lt"/>
              <a:ea typeface="+mn-ea"/>
              <a:cs typeface="+mn-cs"/>
            </a:rPr>
            <a:t>減の理由は、防災行政無線デジタル化、庁舎改修事業など対象事業の償還分の繰入を行ったことにより減となった。</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R05</a:t>
          </a:r>
          <a:r>
            <a:rPr kumimoji="1" lang="ja-JP" altLang="ja-JP" sz="1200">
              <a:solidFill>
                <a:schemeClr val="dk1"/>
              </a:solidFill>
              <a:effectLst/>
              <a:latin typeface="+mn-lt"/>
              <a:ea typeface="+mn-ea"/>
              <a:cs typeface="+mn-cs"/>
            </a:rPr>
            <a:t>年度</a:t>
          </a:r>
          <a:r>
            <a:rPr kumimoji="1" lang="ja-JP" altLang="en-US" sz="1200">
              <a:solidFill>
                <a:schemeClr val="dk1"/>
              </a:solidFill>
              <a:effectLst/>
              <a:latin typeface="+mn-lt"/>
              <a:ea typeface="+mn-ea"/>
              <a:cs typeface="+mn-cs"/>
            </a:rPr>
            <a:t>から農産物加工処理施設整備事業や支所等整備事業など大型事業を実施しており、今後償還額の大幅な増が予想される。財政健全化を図り、償還に備え減債基金への積立を計画的に行い、</a:t>
          </a:r>
          <a:r>
            <a:rPr kumimoji="1" lang="ja-JP" altLang="ja-JP" sz="1200">
              <a:solidFill>
                <a:schemeClr val="dk1"/>
              </a:solidFill>
              <a:effectLst/>
              <a:latin typeface="+mn-lt"/>
              <a:ea typeface="+mn-ea"/>
              <a:cs typeface="+mn-cs"/>
            </a:rPr>
            <a:t>公債費に充てるため基金からの繰り入れを実施していく</a:t>
          </a:r>
          <a:r>
            <a:rPr kumimoji="1" lang="ja-JP" altLang="en-US" sz="1200">
              <a:solidFill>
                <a:schemeClr val="dk1"/>
              </a:solidFill>
              <a:effectLst/>
              <a:latin typeface="+mn-lt"/>
              <a:ea typeface="+mn-ea"/>
              <a:cs typeface="+mn-cs"/>
            </a:rPr>
            <a:t>ことで安定した財政運営を行っていく</a:t>
          </a:r>
          <a:r>
            <a:rPr kumimoji="1" lang="ja-JP" altLang="ja-JP" sz="1200">
              <a:solidFill>
                <a:schemeClr val="dk1"/>
              </a:solidFill>
              <a:effectLst/>
              <a:latin typeface="+mn-lt"/>
              <a:ea typeface="+mn-ea"/>
              <a:cs typeface="+mn-cs"/>
            </a:rPr>
            <a:t>。</a:t>
          </a:r>
          <a:endParaRPr lang="ja-JP" altLang="ja-JP" sz="16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B8C2B79-0237-4E3B-94F7-677904CBF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119E157-0829-4345-A618-84CDCB783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BE70C6C-4DDD-4E28-8C95-52E5DCF3824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1CE4ACE-FCFC-46AA-A52F-C2E3BD2ABAA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5AD87B7-7F11-4E03-B483-38098DB5E84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A20CBD8-5A1A-42A6-9699-1AEAB847059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9EB3F9F-968B-4C61-89C8-D65B1AB2418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69D947C-8CF2-4495-9B93-9FA68296BF3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2F7199F-F024-4558-A8A4-BEBC944EB5C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DEF5E5F-1403-4351-949A-27B803CA17C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138D7DB-9491-46B6-AC42-A0796081AB8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CAC5BC7-67F0-43A4-B600-1857E589D71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0FE35CF-BA9D-4107-A73B-9C690A021A5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FC1F674-B8E3-4E65-8308-AE2DA80E1EA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3F29FCF-4CF1-4CD3-BA61-BDFCD2FFA1C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A01FFFA-04B1-471C-A501-C06AF4B147D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0829182-8C6D-4B6B-B8ED-2DF9A5D417E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AC3C198-8C77-47A7-AA56-4B7D3998B06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B860C28-B672-4E54-924B-4B598D77B9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BD836A5-FE00-451D-A968-DFF4F293130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72F49F5-D77D-4E3B-AF59-2B362BC4364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BB7FB95-4AFA-4068-A7E0-037864FF33B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15,166
14,908
307.44
14,446,052
14,341,517
95,745
8,388,257
8,510,597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2DAF281-2A4F-45A8-A95D-4A49BD93300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0ED30A4-4F7E-43F1-90B1-3A71F4C17AB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1E88E77-65FE-4C10-9A5F-1F2FF5C2EE2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AD1F3E3-1D65-4249-98D5-2840E0AED03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EEACE7C-68D2-47A5-8847-8A1D3A73EE6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0584FBE-8836-45D2-9493-CB7366B0A6C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A07956D-93C9-4A77-938D-DFD918AEF11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4BC1E0F-83D1-420C-860A-BC8DC57BB90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0C7AEE8-5453-4DA5-86A8-B948C89F664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B0C1617-61DD-4DC9-A26F-B9A586BB011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4FD504F-BBF3-4740-BE4C-531A5B2E7B7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E5187D2-51F8-4D68-9CC7-8F239889CDE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6C6A916-7B34-49D1-87F3-17279C3B152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79EFAC3-DD33-4967-BA8A-863661FFDFC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3237C28-C9A2-4262-9748-2AFE94B99DD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EA1F0B1-D8ED-4F04-A849-5B7A30B76CB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6000CF3-0F31-4B1F-B913-E1BAD0CB440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39FE77C-BA43-490E-93F6-E37AF87FF95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DC02226-57CB-4D58-9327-E0E6C056F4B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339238A-02A9-4CFB-BCCE-85C455CE7FB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CCE6983-E1C2-4E08-96A6-C7C7709067F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54FEEBB-452B-4305-8F56-55DB0251527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BA8E224-BA4E-4FF7-BAF8-ED61F305129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3D729E6-8E55-42D3-9381-35493E61A83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3CBA719-F9EB-4836-99F0-D5A7073FD7B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5337E2A-A540-443E-9ED4-49A79BFEE58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82313B2-5242-4F36-91CC-AFBEFC0ABC1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7D23027-E72B-4F8A-9E0E-67B279C244D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8292DEA-97B6-4D3A-82E0-BFAC4C5C1CD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901C660-2251-4644-A332-E201C14104A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DBB3CF5-59F7-43A1-AF57-37FE92776AB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E0012FB-DBF7-44A6-9CDD-23BF270C861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6E9A904-DE86-4001-A6D5-236E367B0A1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7B22607-69D3-4279-A75A-13AAE6E2B0E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1808A20-4701-415B-8CC8-D1EF7B141BE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有形固定資産減価償却率は、類似団体に比べ高くなっているため、施設の維持管理を適切に実施するよう努める。</a:t>
          </a:r>
          <a:endParaRPr lang="ja-JP" altLang="ja-JP">
            <a:effectLst/>
          </a:endParaRPr>
        </a:p>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年度には公共施設等総合管理計画を策定し、公共施設の全体面積を</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％削減するという目標を掲げており、老朽化した施設の集約化・複合化に努める。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949CB7A-47FF-4ED4-8298-D127386A099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9EE649D-989A-4ACE-BA9B-2D0B3D6B2CD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6264F68-4BA4-48A6-A56B-31DF8D789EB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85B6B261-4A70-485E-8DDF-821D06051FE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BC64D890-E4DE-446B-A64C-AD2C9D1EF73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B591F40C-F482-4BD2-9EE5-19E30FEE696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583E0919-EF20-4EF8-94B0-7DD20BD8884A}"/>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4C7B82C-DABD-4AB4-8F92-0965989B416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F37D4948-2079-4CEE-A061-9CFC3C66E86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ED0DFB0-8F1B-494A-9609-5E303B9AAF8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47703A20-CB80-4B64-99A7-62D31D1C4ED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C75AF614-4AF3-4E34-9D0E-4AF9051C06CA}"/>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3B34445-110B-422A-B669-48DBC158CE3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0A0BAE4-30A8-44BE-AE6A-8B66FF239E5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6AFC4C85-607A-4F35-9B47-01A01950038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80CA771-CD37-4925-A7A4-9D9B5878887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45297</xdr:rowOff>
    </xdr:from>
    <xdr:to>
      <xdr:col>23</xdr:col>
      <xdr:colOff>85090</xdr:colOff>
      <xdr:row>34</xdr:row>
      <xdr:rowOff>154940</xdr:rowOff>
    </xdr:to>
    <xdr:cxnSp macro="">
      <xdr:nvCxnSpPr>
        <xdr:cNvPr id="75" name="直線コネクタ 74">
          <a:extLst>
            <a:ext uri="{FF2B5EF4-FFF2-40B4-BE49-F238E27FC236}">
              <a16:creationId xmlns:a16="http://schemas.microsoft.com/office/drawing/2014/main" id="{CD324DFF-4932-4985-93FC-0DCFE67BCE87}"/>
            </a:ext>
          </a:extLst>
        </xdr:cNvPr>
        <xdr:cNvCxnSpPr/>
      </xdr:nvCxnSpPr>
      <xdr:spPr>
        <a:xfrm flipV="1">
          <a:off x="4760595" y="5445972"/>
          <a:ext cx="1270" cy="130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158767</xdr:rowOff>
    </xdr:from>
    <xdr:ext cx="405111" cy="259045"/>
    <xdr:sp macro="" textlink="">
      <xdr:nvSpPr>
        <xdr:cNvPr id="76" name="有形固定資産減価償却率最小値テキスト">
          <a:extLst>
            <a:ext uri="{FF2B5EF4-FFF2-40B4-BE49-F238E27FC236}">
              <a16:creationId xmlns:a16="http://schemas.microsoft.com/office/drawing/2014/main" id="{A5E6026D-DBF1-47ED-BD8E-3ACC5B7D7E02}"/>
            </a:ext>
          </a:extLst>
        </xdr:cNvPr>
        <xdr:cNvSpPr txBox="1"/>
      </xdr:nvSpPr>
      <xdr:spPr>
        <a:xfrm>
          <a:off x="4813300" y="675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154940</xdr:rowOff>
    </xdr:from>
    <xdr:to>
      <xdr:col>23</xdr:col>
      <xdr:colOff>174625</xdr:colOff>
      <xdr:row>34</xdr:row>
      <xdr:rowOff>154940</xdr:rowOff>
    </xdr:to>
    <xdr:cxnSp macro="">
      <xdr:nvCxnSpPr>
        <xdr:cNvPr id="77" name="直線コネクタ 76">
          <a:extLst>
            <a:ext uri="{FF2B5EF4-FFF2-40B4-BE49-F238E27FC236}">
              <a16:creationId xmlns:a16="http://schemas.microsoft.com/office/drawing/2014/main" id="{D30776EE-E6BE-4324-B6FF-DF5313E402CA}"/>
            </a:ext>
          </a:extLst>
        </xdr:cNvPr>
        <xdr:cNvCxnSpPr/>
      </xdr:nvCxnSpPr>
      <xdr:spPr>
        <a:xfrm>
          <a:off x="4673600" y="6755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163424</xdr:rowOff>
    </xdr:from>
    <xdr:ext cx="405111" cy="259045"/>
    <xdr:sp macro="" textlink="">
      <xdr:nvSpPr>
        <xdr:cNvPr id="78" name="有形固定資産減価償却率最大値テキスト">
          <a:extLst>
            <a:ext uri="{FF2B5EF4-FFF2-40B4-BE49-F238E27FC236}">
              <a16:creationId xmlns:a16="http://schemas.microsoft.com/office/drawing/2014/main" id="{C61BF141-0C21-49B2-9A8B-2F6001C79810}"/>
            </a:ext>
          </a:extLst>
        </xdr:cNvPr>
        <xdr:cNvSpPr txBox="1"/>
      </xdr:nvSpPr>
      <xdr:spPr>
        <a:xfrm>
          <a:off x="4813300" y="522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45297</xdr:rowOff>
    </xdr:from>
    <xdr:to>
      <xdr:col>23</xdr:col>
      <xdr:colOff>174625</xdr:colOff>
      <xdr:row>27</xdr:row>
      <xdr:rowOff>45297</xdr:rowOff>
    </xdr:to>
    <xdr:cxnSp macro="">
      <xdr:nvCxnSpPr>
        <xdr:cNvPr id="79" name="直線コネクタ 78">
          <a:extLst>
            <a:ext uri="{FF2B5EF4-FFF2-40B4-BE49-F238E27FC236}">
              <a16:creationId xmlns:a16="http://schemas.microsoft.com/office/drawing/2014/main" id="{27C0CDC6-B681-48E9-9877-988369063B05}"/>
            </a:ext>
          </a:extLst>
        </xdr:cNvPr>
        <xdr:cNvCxnSpPr/>
      </xdr:nvCxnSpPr>
      <xdr:spPr>
        <a:xfrm>
          <a:off x="4673600" y="544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76429</xdr:rowOff>
    </xdr:from>
    <xdr:ext cx="405111" cy="259045"/>
    <xdr:sp macro="" textlink="">
      <xdr:nvSpPr>
        <xdr:cNvPr id="80" name="有形固定資産減価償却率平均値テキスト">
          <a:extLst>
            <a:ext uri="{FF2B5EF4-FFF2-40B4-BE49-F238E27FC236}">
              <a16:creationId xmlns:a16="http://schemas.microsoft.com/office/drawing/2014/main" id="{F8BBA5E8-616F-40FB-9E75-28602FC5B2FA}"/>
            </a:ext>
          </a:extLst>
        </xdr:cNvPr>
        <xdr:cNvSpPr txBox="1"/>
      </xdr:nvSpPr>
      <xdr:spPr>
        <a:xfrm>
          <a:off x="4813300" y="5991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1" name="フローチャート: 判断 80">
          <a:extLst>
            <a:ext uri="{FF2B5EF4-FFF2-40B4-BE49-F238E27FC236}">
              <a16:creationId xmlns:a16="http://schemas.microsoft.com/office/drawing/2014/main" id="{BC21AD89-1659-41B7-9CFC-8C69B5A553DD}"/>
            </a:ext>
          </a:extLst>
        </xdr:cNvPr>
        <xdr:cNvSpPr/>
      </xdr:nvSpPr>
      <xdr:spPr>
        <a:xfrm>
          <a:off x="4711700" y="614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40CC8559-1A26-4EFD-A7A3-BE0E3BE59E68}"/>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6773</xdr:rowOff>
    </xdr:from>
    <xdr:to>
      <xdr:col>15</xdr:col>
      <xdr:colOff>187325</xdr:colOff>
      <xdr:row>31</xdr:row>
      <xdr:rowOff>108373</xdr:rowOff>
    </xdr:to>
    <xdr:sp macro="" textlink="">
      <xdr:nvSpPr>
        <xdr:cNvPr id="83" name="フローチャート: 判断 82">
          <a:extLst>
            <a:ext uri="{FF2B5EF4-FFF2-40B4-BE49-F238E27FC236}">
              <a16:creationId xmlns:a16="http://schemas.microsoft.com/office/drawing/2014/main" id="{C7903F32-EC48-43B1-9F3D-90835EBB00AD}"/>
            </a:ext>
          </a:extLst>
        </xdr:cNvPr>
        <xdr:cNvSpPr/>
      </xdr:nvSpPr>
      <xdr:spPr>
        <a:xfrm>
          <a:off x="3238500" y="60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4" name="フローチャート: 判断 83">
          <a:extLst>
            <a:ext uri="{FF2B5EF4-FFF2-40B4-BE49-F238E27FC236}">
              <a16:creationId xmlns:a16="http://schemas.microsoft.com/office/drawing/2014/main" id="{E6AC4CC7-C238-4306-88CD-49B9A554F43D}"/>
            </a:ext>
          </a:extLst>
        </xdr:cNvPr>
        <xdr:cNvSpPr/>
      </xdr:nvSpPr>
      <xdr:spPr>
        <a:xfrm>
          <a:off x="2476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95462</xdr:rowOff>
    </xdr:from>
    <xdr:to>
      <xdr:col>7</xdr:col>
      <xdr:colOff>187325</xdr:colOff>
      <xdr:row>31</xdr:row>
      <xdr:rowOff>25612</xdr:rowOff>
    </xdr:to>
    <xdr:sp macro="" textlink="">
      <xdr:nvSpPr>
        <xdr:cNvPr id="85" name="フローチャート: 判断 84">
          <a:extLst>
            <a:ext uri="{FF2B5EF4-FFF2-40B4-BE49-F238E27FC236}">
              <a16:creationId xmlns:a16="http://schemas.microsoft.com/office/drawing/2014/main" id="{40677DE6-0493-4EB6-BC40-1565DC2E6A91}"/>
            </a:ext>
          </a:extLst>
        </xdr:cNvPr>
        <xdr:cNvSpPr/>
      </xdr:nvSpPr>
      <xdr:spPr>
        <a:xfrm>
          <a:off x="1714500" y="601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D9E61FA-9D0A-426C-B5F0-02CC50A2765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36E856D-4B64-4922-9520-F5F5DACC243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C5880A8-E0A8-4DCC-B809-7772BB54107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41C65AC-04F5-4513-A57A-6415105C55D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9B38E22-FD90-48DB-B35D-80DB2BE7FD3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72813</xdr:rowOff>
    </xdr:from>
    <xdr:to>
      <xdr:col>23</xdr:col>
      <xdr:colOff>136525</xdr:colOff>
      <xdr:row>33</xdr:row>
      <xdr:rowOff>2963</xdr:rowOff>
    </xdr:to>
    <xdr:sp macro="" textlink="">
      <xdr:nvSpPr>
        <xdr:cNvPr id="91" name="楕円 90">
          <a:extLst>
            <a:ext uri="{FF2B5EF4-FFF2-40B4-BE49-F238E27FC236}">
              <a16:creationId xmlns:a16="http://schemas.microsoft.com/office/drawing/2014/main" id="{C66FC571-93C7-4D83-AE8B-A5D06ABA12C6}"/>
            </a:ext>
          </a:extLst>
        </xdr:cNvPr>
        <xdr:cNvSpPr/>
      </xdr:nvSpPr>
      <xdr:spPr>
        <a:xfrm>
          <a:off x="4711700" y="633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51240</xdr:rowOff>
    </xdr:from>
    <xdr:ext cx="405111" cy="259045"/>
    <xdr:sp macro="" textlink="">
      <xdr:nvSpPr>
        <xdr:cNvPr id="92" name="有形固定資産減価償却率該当値テキスト">
          <a:extLst>
            <a:ext uri="{FF2B5EF4-FFF2-40B4-BE49-F238E27FC236}">
              <a16:creationId xmlns:a16="http://schemas.microsoft.com/office/drawing/2014/main" id="{7DF658FF-F30D-44FC-BBD7-A37B0ACCFEDE}"/>
            </a:ext>
          </a:extLst>
        </xdr:cNvPr>
        <xdr:cNvSpPr txBox="1"/>
      </xdr:nvSpPr>
      <xdr:spPr>
        <a:xfrm>
          <a:off x="4813300" y="630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93" name="楕円 92">
          <a:extLst>
            <a:ext uri="{FF2B5EF4-FFF2-40B4-BE49-F238E27FC236}">
              <a16:creationId xmlns:a16="http://schemas.microsoft.com/office/drawing/2014/main" id="{488FF7A9-B996-4601-99A5-93F29D14180E}"/>
            </a:ext>
          </a:extLst>
        </xdr:cNvPr>
        <xdr:cNvSpPr/>
      </xdr:nvSpPr>
      <xdr:spPr>
        <a:xfrm>
          <a:off x="4000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123613</xdr:rowOff>
    </xdr:to>
    <xdr:cxnSp macro="">
      <xdr:nvCxnSpPr>
        <xdr:cNvPr id="94" name="直線コネクタ 93">
          <a:extLst>
            <a:ext uri="{FF2B5EF4-FFF2-40B4-BE49-F238E27FC236}">
              <a16:creationId xmlns:a16="http://schemas.microsoft.com/office/drawing/2014/main" id="{AAE6A913-7778-4D71-BBD6-40501DCB9F82}"/>
            </a:ext>
          </a:extLst>
        </xdr:cNvPr>
        <xdr:cNvCxnSpPr/>
      </xdr:nvCxnSpPr>
      <xdr:spPr>
        <a:xfrm>
          <a:off x="4051300" y="6313170"/>
          <a:ext cx="711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75142</xdr:rowOff>
    </xdr:from>
    <xdr:to>
      <xdr:col>15</xdr:col>
      <xdr:colOff>187325</xdr:colOff>
      <xdr:row>32</xdr:row>
      <xdr:rowOff>5292</xdr:rowOff>
    </xdr:to>
    <xdr:sp macro="" textlink="">
      <xdr:nvSpPr>
        <xdr:cNvPr id="95" name="楕円 94">
          <a:extLst>
            <a:ext uri="{FF2B5EF4-FFF2-40B4-BE49-F238E27FC236}">
              <a16:creationId xmlns:a16="http://schemas.microsoft.com/office/drawing/2014/main" id="{8DEF8ACA-1B35-4CE4-A043-B26A190A3B1E}"/>
            </a:ext>
          </a:extLst>
        </xdr:cNvPr>
        <xdr:cNvSpPr/>
      </xdr:nvSpPr>
      <xdr:spPr>
        <a:xfrm>
          <a:off x="3238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125942</xdr:rowOff>
    </xdr:from>
    <xdr:to>
      <xdr:col>19</xdr:col>
      <xdr:colOff>136525</xdr:colOff>
      <xdr:row>32</xdr:row>
      <xdr:rowOff>55245</xdr:rowOff>
    </xdr:to>
    <xdr:cxnSp macro="">
      <xdr:nvCxnSpPr>
        <xdr:cNvPr id="96" name="直線コネクタ 95">
          <a:extLst>
            <a:ext uri="{FF2B5EF4-FFF2-40B4-BE49-F238E27FC236}">
              <a16:creationId xmlns:a16="http://schemas.microsoft.com/office/drawing/2014/main" id="{72372BFF-E959-466C-A690-0C043FC572A5}"/>
            </a:ext>
          </a:extLst>
        </xdr:cNvPr>
        <xdr:cNvCxnSpPr/>
      </xdr:nvCxnSpPr>
      <xdr:spPr>
        <a:xfrm>
          <a:off x="3289300" y="6212417"/>
          <a:ext cx="762000" cy="10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42757</xdr:rowOff>
    </xdr:from>
    <xdr:to>
      <xdr:col>11</xdr:col>
      <xdr:colOff>187325</xdr:colOff>
      <xdr:row>31</xdr:row>
      <xdr:rowOff>144357</xdr:rowOff>
    </xdr:to>
    <xdr:sp macro="" textlink="">
      <xdr:nvSpPr>
        <xdr:cNvPr id="97" name="楕円 96">
          <a:extLst>
            <a:ext uri="{FF2B5EF4-FFF2-40B4-BE49-F238E27FC236}">
              <a16:creationId xmlns:a16="http://schemas.microsoft.com/office/drawing/2014/main" id="{8136EF03-B0B1-43D5-B737-38013142E5B2}"/>
            </a:ext>
          </a:extLst>
        </xdr:cNvPr>
        <xdr:cNvSpPr/>
      </xdr:nvSpPr>
      <xdr:spPr>
        <a:xfrm>
          <a:off x="2476500" y="61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93557</xdr:rowOff>
    </xdr:from>
    <xdr:to>
      <xdr:col>15</xdr:col>
      <xdr:colOff>136525</xdr:colOff>
      <xdr:row>31</xdr:row>
      <xdr:rowOff>125942</xdr:rowOff>
    </xdr:to>
    <xdr:cxnSp macro="">
      <xdr:nvCxnSpPr>
        <xdr:cNvPr id="98" name="直線コネクタ 97">
          <a:extLst>
            <a:ext uri="{FF2B5EF4-FFF2-40B4-BE49-F238E27FC236}">
              <a16:creationId xmlns:a16="http://schemas.microsoft.com/office/drawing/2014/main" id="{B9CCB971-E22C-4495-BA95-D34455D46FA1}"/>
            </a:ext>
          </a:extLst>
        </xdr:cNvPr>
        <xdr:cNvCxnSpPr/>
      </xdr:nvCxnSpPr>
      <xdr:spPr>
        <a:xfrm>
          <a:off x="2527300" y="6180032"/>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42757</xdr:rowOff>
    </xdr:from>
    <xdr:to>
      <xdr:col>7</xdr:col>
      <xdr:colOff>187325</xdr:colOff>
      <xdr:row>31</xdr:row>
      <xdr:rowOff>144357</xdr:rowOff>
    </xdr:to>
    <xdr:sp macro="" textlink="">
      <xdr:nvSpPr>
        <xdr:cNvPr id="99" name="楕円 98">
          <a:extLst>
            <a:ext uri="{FF2B5EF4-FFF2-40B4-BE49-F238E27FC236}">
              <a16:creationId xmlns:a16="http://schemas.microsoft.com/office/drawing/2014/main" id="{A147CCDB-1B00-46EE-A925-72394CE839C0}"/>
            </a:ext>
          </a:extLst>
        </xdr:cNvPr>
        <xdr:cNvSpPr/>
      </xdr:nvSpPr>
      <xdr:spPr>
        <a:xfrm>
          <a:off x="1714500" y="61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93557</xdr:rowOff>
    </xdr:from>
    <xdr:to>
      <xdr:col>11</xdr:col>
      <xdr:colOff>136525</xdr:colOff>
      <xdr:row>31</xdr:row>
      <xdr:rowOff>93557</xdr:rowOff>
    </xdr:to>
    <xdr:cxnSp macro="">
      <xdr:nvCxnSpPr>
        <xdr:cNvPr id="100" name="直線コネクタ 99">
          <a:extLst>
            <a:ext uri="{FF2B5EF4-FFF2-40B4-BE49-F238E27FC236}">
              <a16:creationId xmlns:a16="http://schemas.microsoft.com/office/drawing/2014/main" id="{DBB2142D-52C2-42F1-947F-24F670723582}"/>
            </a:ext>
          </a:extLst>
        </xdr:cNvPr>
        <xdr:cNvCxnSpPr/>
      </xdr:nvCxnSpPr>
      <xdr:spPr>
        <a:xfrm>
          <a:off x="1765300" y="618003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101" name="n_1aveValue有形固定資産減価償却率">
          <a:extLst>
            <a:ext uri="{FF2B5EF4-FFF2-40B4-BE49-F238E27FC236}">
              <a16:creationId xmlns:a16="http://schemas.microsoft.com/office/drawing/2014/main" id="{14FA760D-8DE4-432F-91EA-B4C290FF9466}"/>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124900</xdr:rowOff>
    </xdr:from>
    <xdr:ext cx="405111" cy="259045"/>
    <xdr:sp macro="" textlink="">
      <xdr:nvSpPr>
        <xdr:cNvPr id="102" name="n_2aveValue有形固定資産減価償却率">
          <a:extLst>
            <a:ext uri="{FF2B5EF4-FFF2-40B4-BE49-F238E27FC236}">
              <a16:creationId xmlns:a16="http://schemas.microsoft.com/office/drawing/2014/main" id="{53F71848-DD30-4592-9F64-F7407BF5D1C9}"/>
            </a:ext>
          </a:extLst>
        </xdr:cNvPr>
        <xdr:cNvSpPr txBox="1"/>
      </xdr:nvSpPr>
      <xdr:spPr>
        <a:xfrm>
          <a:off x="3086744" y="5868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3" name="n_3aveValue有形固定資産減価償却率">
          <a:extLst>
            <a:ext uri="{FF2B5EF4-FFF2-40B4-BE49-F238E27FC236}">
              <a16:creationId xmlns:a16="http://schemas.microsoft.com/office/drawing/2014/main" id="{B1E609B1-43EB-4BA2-AAF1-12EA17912F8E}"/>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42139</xdr:rowOff>
    </xdr:from>
    <xdr:ext cx="405111" cy="259045"/>
    <xdr:sp macro="" textlink="">
      <xdr:nvSpPr>
        <xdr:cNvPr id="104" name="n_4aveValue有形固定資産減価償却率">
          <a:extLst>
            <a:ext uri="{FF2B5EF4-FFF2-40B4-BE49-F238E27FC236}">
              <a16:creationId xmlns:a16="http://schemas.microsoft.com/office/drawing/2014/main" id="{82EBD2D5-DC99-4ED0-A701-99D60FDDE0FC}"/>
            </a:ext>
          </a:extLst>
        </xdr:cNvPr>
        <xdr:cNvSpPr txBox="1"/>
      </xdr:nvSpPr>
      <xdr:spPr>
        <a:xfrm>
          <a:off x="1562744"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97172</xdr:rowOff>
    </xdr:from>
    <xdr:ext cx="405111" cy="259045"/>
    <xdr:sp macro="" textlink="">
      <xdr:nvSpPr>
        <xdr:cNvPr id="105" name="n_1mainValue有形固定資産減価償却率">
          <a:extLst>
            <a:ext uri="{FF2B5EF4-FFF2-40B4-BE49-F238E27FC236}">
              <a16:creationId xmlns:a16="http://schemas.microsoft.com/office/drawing/2014/main" id="{E30FF9D9-C7A0-45D0-8E4F-32F690845BF6}"/>
            </a:ext>
          </a:extLst>
        </xdr:cNvPr>
        <xdr:cNvSpPr txBox="1"/>
      </xdr:nvSpPr>
      <xdr:spPr>
        <a:xfrm>
          <a:off x="3836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167869</xdr:rowOff>
    </xdr:from>
    <xdr:ext cx="405111" cy="259045"/>
    <xdr:sp macro="" textlink="">
      <xdr:nvSpPr>
        <xdr:cNvPr id="106" name="n_2mainValue有形固定資産減価償却率">
          <a:extLst>
            <a:ext uri="{FF2B5EF4-FFF2-40B4-BE49-F238E27FC236}">
              <a16:creationId xmlns:a16="http://schemas.microsoft.com/office/drawing/2014/main" id="{97C1887D-0742-4C47-9A03-B14033799EA3}"/>
            </a:ext>
          </a:extLst>
        </xdr:cNvPr>
        <xdr:cNvSpPr txBox="1"/>
      </xdr:nvSpPr>
      <xdr:spPr>
        <a:xfrm>
          <a:off x="30867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135484</xdr:rowOff>
    </xdr:from>
    <xdr:ext cx="405111" cy="259045"/>
    <xdr:sp macro="" textlink="">
      <xdr:nvSpPr>
        <xdr:cNvPr id="107" name="n_3mainValue有形固定資産減価償却率">
          <a:extLst>
            <a:ext uri="{FF2B5EF4-FFF2-40B4-BE49-F238E27FC236}">
              <a16:creationId xmlns:a16="http://schemas.microsoft.com/office/drawing/2014/main" id="{556684C9-BE81-453D-BCF4-0AF872B5B094}"/>
            </a:ext>
          </a:extLst>
        </xdr:cNvPr>
        <xdr:cNvSpPr txBox="1"/>
      </xdr:nvSpPr>
      <xdr:spPr>
        <a:xfrm>
          <a:off x="23247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135484</xdr:rowOff>
    </xdr:from>
    <xdr:ext cx="405111" cy="259045"/>
    <xdr:sp macro="" textlink="">
      <xdr:nvSpPr>
        <xdr:cNvPr id="108" name="n_4mainValue有形固定資産減価償却率">
          <a:extLst>
            <a:ext uri="{FF2B5EF4-FFF2-40B4-BE49-F238E27FC236}">
              <a16:creationId xmlns:a16="http://schemas.microsoft.com/office/drawing/2014/main" id="{A2D49E30-B195-48B6-89E7-4F9A5A034749}"/>
            </a:ext>
          </a:extLst>
        </xdr:cNvPr>
        <xdr:cNvSpPr txBox="1"/>
      </xdr:nvSpPr>
      <xdr:spPr>
        <a:xfrm>
          <a:off x="15627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B5839B6-4AA9-4AE5-BB7C-8B291EBBEEF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D077FC6-220E-4FAF-B8B6-CC509B8A7EA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6B09586-2F24-48EC-B161-B5F5578C0F1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FB08CD08-B1A6-4BA9-AF28-0AA44917822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F2660DD3-583D-4C90-BB7A-25EC0AAB90C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25B83726-A475-4CD2-94DD-D6B364A5F8B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931C54EE-614A-41E3-95EA-EEF85A240BD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AE28F98-70A7-4823-893E-466BFC6CC1D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2459F434-A47C-401E-A77C-1A6CBFEDBCD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A3EECD4A-95D9-4A12-957E-D57BEB172C6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961C2C1-CD81-4C3C-AAC3-BDCC0ED146C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86EAAF1-F134-4F9A-B283-9E4289DB140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B4F6BB3-F0ED-406B-81CC-0342A725E12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債務償還比率は類似団体の平均を下回っており、今後も健全な財政運営により公債費の縮減に努める。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4E684ECF-9A68-4F44-9D16-51E333C43A9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B2198D0-BCC1-4A7A-9666-FAEBB83BBCA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81590D9-0BCC-4CA5-8926-3CCFB314E23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E4E71134-C4A9-4C3D-9329-94EBBBC9B7C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1C33871B-6314-4489-BB58-61C5C6080E4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2BD0942-FDA5-4648-9534-A7E43DE86C2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2EC0C0CA-357A-49CD-9522-7DBF6D017844}"/>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C0EF700B-82E8-4649-B10A-B2E3ED29714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EEDCCF90-C4CA-4F47-B835-E04BDEACCF1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64C10248-BF51-4ADA-9B7A-7BA4E989B68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4E779B61-84C7-43AA-B3D8-7EAFEDC92D3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4062CD3B-725B-4BAA-80E9-923ADA7015B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D0467AF5-11E2-4FB2-8AB5-5750EA16052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BC5FEE8F-60CB-4A1C-84A6-A1C904B275E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FF873176-6BF4-4CF1-8B2D-8F28ADFBF21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1DDF1AAC-2367-4404-8A68-64FEA6BFF19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D858654-E2F9-476F-B8E4-A8E4A5F0667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69197</xdr:rowOff>
    </xdr:to>
    <xdr:cxnSp macro="">
      <xdr:nvCxnSpPr>
        <xdr:cNvPr id="139" name="直線コネクタ 138">
          <a:extLst>
            <a:ext uri="{FF2B5EF4-FFF2-40B4-BE49-F238E27FC236}">
              <a16:creationId xmlns:a16="http://schemas.microsoft.com/office/drawing/2014/main" id="{93B9ADEF-C742-4106-A0F7-681CD075BD5A}"/>
            </a:ext>
          </a:extLst>
        </xdr:cNvPr>
        <xdr:cNvCxnSpPr/>
      </xdr:nvCxnSpPr>
      <xdr:spPr>
        <a:xfrm flipV="1">
          <a:off x="14793595" y="5261428"/>
          <a:ext cx="1269" cy="1408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73024</xdr:rowOff>
    </xdr:from>
    <xdr:ext cx="469744" cy="259045"/>
    <xdr:sp macro="" textlink="">
      <xdr:nvSpPr>
        <xdr:cNvPr id="140" name="債務償還比率最小値テキスト">
          <a:extLst>
            <a:ext uri="{FF2B5EF4-FFF2-40B4-BE49-F238E27FC236}">
              <a16:creationId xmlns:a16="http://schemas.microsoft.com/office/drawing/2014/main" id="{28D27008-8309-4FCF-A899-A909F69D1F55}"/>
            </a:ext>
          </a:extLst>
        </xdr:cNvPr>
        <xdr:cNvSpPr txBox="1"/>
      </xdr:nvSpPr>
      <xdr:spPr>
        <a:xfrm>
          <a:off x="14846300" y="667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69197</xdr:rowOff>
    </xdr:from>
    <xdr:to>
      <xdr:col>76</xdr:col>
      <xdr:colOff>111125</xdr:colOff>
      <xdr:row>34</xdr:row>
      <xdr:rowOff>69197</xdr:rowOff>
    </xdr:to>
    <xdr:cxnSp macro="">
      <xdr:nvCxnSpPr>
        <xdr:cNvPr id="141" name="直線コネクタ 140">
          <a:extLst>
            <a:ext uri="{FF2B5EF4-FFF2-40B4-BE49-F238E27FC236}">
              <a16:creationId xmlns:a16="http://schemas.microsoft.com/office/drawing/2014/main" id="{2F3A1F63-FE44-4A87-AB2D-DB34CB33DABB}"/>
            </a:ext>
          </a:extLst>
        </xdr:cNvPr>
        <xdr:cNvCxnSpPr/>
      </xdr:nvCxnSpPr>
      <xdr:spPr>
        <a:xfrm>
          <a:off x="14706600" y="667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A1065A92-8D53-41AC-AB61-5AA8B0BC3DCF}"/>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5C45100A-9CFD-4067-AC34-A5FA05EB001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58791</xdr:rowOff>
    </xdr:from>
    <xdr:ext cx="469744" cy="259045"/>
    <xdr:sp macro="" textlink="">
      <xdr:nvSpPr>
        <xdr:cNvPr id="144" name="債務償還比率平均値テキスト">
          <a:extLst>
            <a:ext uri="{FF2B5EF4-FFF2-40B4-BE49-F238E27FC236}">
              <a16:creationId xmlns:a16="http://schemas.microsoft.com/office/drawing/2014/main" id="{D3A3F10D-3F38-4C18-95E9-BBF688351048}"/>
            </a:ext>
          </a:extLst>
        </xdr:cNvPr>
        <xdr:cNvSpPr txBox="1"/>
      </xdr:nvSpPr>
      <xdr:spPr>
        <a:xfrm>
          <a:off x="14846300" y="5802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80364</xdr:rowOff>
    </xdr:from>
    <xdr:to>
      <xdr:col>76</xdr:col>
      <xdr:colOff>73025</xdr:colOff>
      <xdr:row>30</xdr:row>
      <xdr:rowOff>10514</xdr:rowOff>
    </xdr:to>
    <xdr:sp macro="" textlink="">
      <xdr:nvSpPr>
        <xdr:cNvPr id="145" name="フローチャート: 判断 144">
          <a:extLst>
            <a:ext uri="{FF2B5EF4-FFF2-40B4-BE49-F238E27FC236}">
              <a16:creationId xmlns:a16="http://schemas.microsoft.com/office/drawing/2014/main" id="{85B60609-2087-4444-A922-A89B051CD9C2}"/>
            </a:ext>
          </a:extLst>
        </xdr:cNvPr>
        <xdr:cNvSpPr/>
      </xdr:nvSpPr>
      <xdr:spPr>
        <a:xfrm>
          <a:off x="147447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131563</xdr:rowOff>
    </xdr:from>
    <xdr:to>
      <xdr:col>72</xdr:col>
      <xdr:colOff>123825</xdr:colOff>
      <xdr:row>30</xdr:row>
      <xdr:rowOff>61713</xdr:rowOff>
    </xdr:to>
    <xdr:sp macro="" textlink="">
      <xdr:nvSpPr>
        <xdr:cNvPr id="146" name="フローチャート: 判断 145">
          <a:extLst>
            <a:ext uri="{FF2B5EF4-FFF2-40B4-BE49-F238E27FC236}">
              <a16:creationId xmlns:a16="http://schemas.microsoft.com/office/drawing/2014/main" id="{252136A2-B777-4B3F-B629-973BCD9167E2}"/>
            </a:ext>
          </a:extLst>
        </xdr:cNvPr>
        <xdr:cNvSpPr/>
      </xdr:nvSpPr>
      <xdr:spPr>
        <a:xfrm>
          <a:off x="14033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100103</xdr:rowOff>
    </xdr:from>
    <xdr:to>
      <xdr:col>68</xdr:col>
      <xdr:colOff>123825</xdr:colOff>
      <xdr:row>30</xdr:row>
      <xdr:rowOff>30253</xdr:rowOff>
    </xdr:to>
    <xdr:sp macro="" textlink="">
      <xdr:nvSpPr>
        <xdr:cNvPr id="147" name="フローチャート: 判断 146">
          <a:extLst>
            <a:ext uri="{FF2B5EF4-FFF2-40B4-BE49-F238E27FC236}">
              <a16:creationId xmlns:a16="http://schemas.microsoft.com/office/drawing/2014/main" id="{3AA33815-6900-4C25-8714-6F52223C8AD8}"/>
            </a:ext>
          </a:extLst>
        </xdr:cNvPr>
        <xdr:cNvSpPr/>
      </xdr:nvSpPr>
      <xdr:spPr>
        <a:xfrm>
          <a:off x="13271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155657</xdr:rowOff>
    </xdr:from>
    <xdr:to>
      <xdr:col>64</xdr:col>
      <xdr:colOff>123825</xdr:colOff>
      <xdr:row>31</xdr:row>
      <xdr:rowOff>85807</xdr:rowOff>
    </xdr:to>
    <xdr:sp macro="" textlink="">
      <xdr:nvSpPr>
        <xdr:cNvPr id="148" name="フローチャート: 判断 147">
          <a:extLst>
            <a:ext uri="{FF2B5EF4-FFF2-40B4-BE49-F238E27FC236}">
              <a16:creationId xmlns:a16="http://schemas.microsoft.com/office/drawing/2014/main" id="{0CB405AD-7C8A-4A7B-A225-8A73C6A5E3FB}"/>
            </a:ext>
          </a:extLst>
        </xdr:cNvPr>
        <xdr:cNvSpPr/>
      </xdr:nvSpPr>
      <xdr:spPr>
        <a:xfrm>
          <a:off x="12509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32938</xdr:rowOff>
    </xdr:from>
    <xdr:to>
      <xdr:col>60</xdr:col>
      <xdr:colOff>123825</xdr:colOff>
      <xdr:row>31</xdr:row>
      <xdr:rowOff>134538</xdr:rowOff>
    </xdr:to>
    <xdr:sp macro="" textlink="">
      <xdr:nvSpPr>
        <xdr:cNvPr id="149" name="フローチャート: 判断 148">
          <a:extLst>
            <a:ext uri="{FF2B5EF4-FFF2-40B4-BE49-F238E27FC236}">
              <a16:creationId xmlns:a16="http://schemas.microsoft.com/office/drawing/2014/main" id="{488AE844-A988-4C95-ABEB-787AE24561EB}"/>
            </a:ext>
          </a:extLst>
        </xdr:cNvPr>
        <xdr:cNvSpPr/>
      </xdr:nvSpPr>
      <xdr:spPr>
        <a:xfrm>
          <a:off x="11747500" y="611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D26C8ED-7337-4888-B6BE-A1C2D9553CE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807571A-5898-4AB2-B187-BCDAFD7B5A6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39D5BDF-1D03-4C23-AF1A-1593DF1595D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9396F6C-46F1-467F-85BF-0D76FEE2461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E2BB3F7-DB37-4F1C-88A2-6C5ECD15C6E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104811</xdr:rowOff>
    </xdr:from>
    <xdr:to>
      <xdr:col>76</xdr:col>
      <xdr:colOff>73025</xdr:colOff>
      <xdr:row>28</xdr:row>
      <xdr:rowOff>34961</xdr:rowOff>
    </xdr:to>
    <xdr:sp macro="" textlink="">
      <xdr:nvSpPr>
        <xdr:cNvPr id="155" name="楕円 154">
          <a:extLst>
            <a:ext uri="{FF2B5EF4-FFF2-40B4-BE49-F238E27FC236}">
              <a16:creationId xmlns:a16="http://schemas.microsoft.com/office/drawing/2014/main" id="{A25EE5DF-09AC-4F53-8B09-70B037F6F83D}"/>
            </a:ext>
          </a:extLst>
        </xdr:cNvPr>
        <xdr:cNvSpPr/>
      </xdr:nvSpPr>
      <xdr:spPr>
        <a:xfrm>
          <a:off x="14744700" y="550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127688</xdr:rowOff>
    </xdr:from>
    <xdr:ext cx="469744" cy="259045"/>
    <xdr:sp macro="" textlink="">
      <xdr:nvSpPr>
        <xdr:cNvPr id="156" name="債務償還比率該当値テキスト">
          <a:extLst>
            <a:ext uri="{FF2B5EF4-FFF2-40B4-BE49-F238E27FC236}">
              <a16:creationId xmlns:a16="http://schemas.microsoft.com/office/drawing/2014/main" id="{8DC6CC5D-D9DF-428F-A75D-210223E07909}"/>
            </a:ext>
          </a:extLst>
        </xdr:cNvPr>
        <xdr:cNvSpPr txBox="1"/>
      </xdr:nvSpPr>
      <xdr:spPr>
        <a:xfrm>
          <a:off x="14846300" y="535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154931</xdr:rowOff>
    </xdr:from>
    <xdr:to>
      <xdr:col>72</xdr:col>
      <xdr:colOff>123825</xdr:colOff>
      <xdr:row>28</xdr:row>
      <xdr:rowOff>85081</xdr:rowOff>
    </xdr:to>
    <xdr:sp macro="" textlink="">
      <xdr:nvSpPr>
        <xdr:cNvPr id="157" name="楕円 156">
          <a:extLst>
            <a:ext uri="{FF2B5EF4-FFF2-40B4-BE49-F238E27FC236}">
              <a16:creationId xmlns:a16="http://schemas.microsoft.com/office/drawing/2014/main" id="{72DB1966-A7EC-4C77-80D0-CF6AA0E25038}"/>
            </a:ext>
          </a:extLst>
        </xdr:cNvPr>
        <xdr:cNvSpPr/>
      </xdr:nvSpPr>
      <xdr:spPr>
        <a:xfrm>
          <a:off x="14033500" y="55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155611</xdr:rowOff>
    </xdr:from>
    <xdr:to>
      <xdr:col>76</xdr:col>
      <xdr:colOff>22225</xdr:colOff>
      <xdr:row>28</xdr:row>
      <xdr:rowOff>34281</xdr:rowOff>
    </xdr:to>
    <xdr:cxnSp macro="">
      <xdr:nvCxnSpPr>
        <xdr:cNvPr id="158" name="直線コネクタ 157">
          <a:extLst>
            <a:ext uri="{FF2B5EF4-FFF2-40B4-BE49-F238E27FC236}">
              <a16:creationId xmlns:a16="http://schemas.microsoft.com/office/drawing/2014/main" id="{895E64AC-3982-46DF-A3A5-944CF3D84336}"/>
            </a:ext>
          </a:extLst>
        </xdr:cNvPr>
        <xdr:cNvCxnSpPr/>
      </xdr:nvCxnSpPr>
      <xdr:spPr>
        <a:xfrm flipV="1">
          <a:off x="14084300" y="5556286"/>
          <a:ext cx="711200" cy="5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18488</xdr:rowOff>
    </xdr:from>
    <xdr:to>
      <xdr:col>68</xdr:col>
      <xdr:colOff>123825</xdr:colOff>
      <xdr:row>28</xdr:row>
      <xdr:rowOff>120088</xdr:rowOff>
    </xdr:to>
    <xdr:sp macro="" textlink="">
      <xdr:nvSpPr>
        <xdr:cNvPr id="159" name="楕円 158">
          <a:extLst>
            <a:ext uri="{FF2B5EF4-FFF2-40B4-BE49-F238E27FC236}">
              <a16:creationId xmlns:a16="http://schemas.microsoft.com/office/drawing/2014/main" id="{190574EC-A9DA-4BD7-89EE-F5A451805D69}"/>
            </a:ext>
          </a:extLst>
        </xdr:cNvPr>
        <xdr:cNvSpPr/>
      </xdr:nvSpPr>
      <xdr:spPr>
        <a:xfrm>
          <a:off x="13271500" y="559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34281</xdr:rowOff>
    </xdr:from>
    <xdr:to>
      <xdr:col>72</xdr:col>
      <xdr:colOff>73025</xdr:colOff>
      <xdr:row>28</xdr:row>
      <xdr:rowOff>69288</xdr:rowOff>
    </xdr:to>
    <xdr:cxnSp macro="">
      <xdr:nvCxnSpPr>
        <xdr:cNvPr id="160" name="直線コネクタ 159">
          <a:extLst>
            <a:ext uri="{FF2B5EF4-FFF2-40B4-BE49-F238E27FC236}">
              <a16:creationId xmlns:a16="http://schemas.microsoft.com/office/drawing/2014/main" id="{32D75713-7AE5-4A3A-A043-90FDAEEFADBE}"/>
            </a:ext>
          </a:extLst>
        </xdr:cNvPr>
        <xdr:cNvCxnSpPr/>
      </xdr:nvCxnSpPr>
      <xdr:spPr>
        <a:xfrm flipV="1">
          <a:off x="13322300" y="5606406"/>
          <a:ext cx="762000" cy="3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28702</xdr:rowOff>
    </xdr:from>
    <xdr:to>
      <xdr:col>64</xdr:col>
      <xdr:colOff>123825</xdr:colOff>
      <xdr:row>29</xdr:row>
      <xdr:rowOff>130302</xdr:rowOff>
    </xdr:to>
    <xdr:sp macro="" textlink="">
      <xdr:nvSpPr>
        <xdr:cNvPr id="161" name="楕円 160">
          <a:extLst>
            <a:ext uri="{FF2B5EF4-FFF2-40B4-BE49-F238E27FC236}">
              <a16:creationId xmlns:a16="http://schemas.microsoft.com/office/drawing/2014/main" id="{9658C2AF-9312-4353-BDB0-0F25EB11A85F}"/>
            </a:ext>
          </a:extLst>
        </xdr:cNvPr>
        <xdr:cNvSpPr/>
      </xdr:nvSpPr>
      <xdr:spPr>
        <a:xfrm>
          <a:off x="12509500" y="57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69288</xdr:rowOff>
    </xdr:from>
    <xdr:to>
      <xdr:col>68</xdr:col>
      <xdr:colOff>73025</xdr:colOff>
      <xdr:row>29</xdr:row>
      <xdr:rowOff>79502</xdr:rowOff>
    </xdr:to>
    <xdr:cxnSp macro="">
      <xdr:nvCxnSpPr>
        <xdr:cNvPr id="162" name="直線コネクタ 161">
          <a:extLst>
            <a:ext uri="{FF2B5EF4-FFF2-40B4-BE49-F238E27FC236}">
              <a16:creationId xmlns:a16="http://schemas.microsoft.com/office/drawing/2014/main" id="{1BADFD6D-AE44-4D23-9D39-27709723D862}"/>
            </a:ext>
          </a:extLst>
        </xdr:cNvPr>
        <xdr:cNvCxnSpPr/>
      </xdr:nvCxnSpPr>
      <xdr:spPr>
        <a:xfrm flipV="1">
          <a:off x="12560300" y="5641413"/>
          <a:ext cx="762000" cy="18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79439</xdr:rowOff>
    </xdr:from>
    <xdr:to>
      <xdr:col>60</xdr:col>
      <xdr:colOff>123825</xdr:colOff>
      <xdr:row>30</xdr:row>
      <xdr:rowOff>9589</xdr:rowOff>
    </xdr:to>
    <xdr:sp macro="" textlink="">
      <xdr:nvSpPr>
        <xdr:cNvPr id="163" name="楕円 162">
          <a:extLst>
            <a:ext uri="{FF2B5EF4-FFF2-40B4-BE49-F238E27FC236}">
              <a16:creationId xmlns:a16="http://schemas.microsoft.com/office/drawing/2014/main" id="{4DD5F9B5-75C3-4D23-86F5-D9951820DB03}"/>
            </a:ext>
          </a:extLst>
        </xdr:cNvPr>
        <xdr:cNvSpPr/>
      </xdr:nvSpPr>
      <xdr:spPr>
        <a:xfrm>
          <a:off x="11747500" y="582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79502</xdr:rowOff>
    </xdr:from>
    <xdr:to>
      <xdr:col>64</xdr:col>
      <xdr:colOff>73025</xdr:colOff>
      <xdr:row>29</xdr:row>
      <xdr:rowOff>130239</xdr:rowOff>
    </xdr:to>
    <xdr:cxnSp macro="">
      <xdr:nvCxnSpPr>
        <xdr:cNvPr id="164" name="直線コネクタ 163">
          <a:extLst>
            <a:ext uri="{FF2B5EF4-FFF2-40B4-BE49-F238E27FC236}">
              <a16:creationId xmlns:a16="http://schemas.microsoft.com/office/drawing/2014/main" id="{6E198137-C707-4A0B-B557-3458E8276BB1}"/>
            </a:ext>
          </a:extLst>
        </xdr:cNvPr>
        <xdr:cNvCxnSpPr/>
      </xdr:nvCxnSpPr>
      <xdr:spPr>
        <a:xfrm flipV="1">
          <a:off x="11798300" y="5823077"/>
          <a:ext cx="762000" cy="5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52840</xdr:rowOff>
    </xdr:from>
    <xdr:ext cx="469744" cy="259045"/>
    <xdr:sp macro="" textlink="">
      <xdr:nvSpPr>
        <xdr:cNvPr id="165" name="n_1aveValue債務償還比率">
          <a:extLst>
            <a:ext uri="{FF2B5EF4-FFF2-40B4-BE49-F238E27FC236}">
              <a16:creationId xmlns:a16="http://schemas.microsoft.com/office/drawing/2014/main" id="{2D3EDD84-B114-46F5-A67A-2B3A8A462C82}"/>
            </a:ext>
          </a:extLst>
        </xdr:cNvPr>
        <xdr:cNvSpPr txBox="1"/>
      </xdr:nvSpPr>
      <xdr:spPr>
        <a:xfrm>
          <a:off x="138367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21380</xdr:rowOff>
    </xdr:from>
    <xdr:ext cx="469744" cy="259045"/>
    <xdr:sp macro="" textlink="">
      <xdr:nvSpPr>
        <xdr:cNvPr id="166" name="n_2aveValue債務償還比率">
          <a:extLst>
            <a:ext uri="{FF2B5EF4-FFF2-40B4-BE49-F238E27FC236}">
              <a16:creationId xmlns:a16="http://schemas.microsoft.com/office/drawing/2014/main" id="{14DA029C-AD22-4424-8C35-5C5C16A5D35F}"/>
            </a:ext>
          </a:extLst>
        </xdr:cNvPr>
        <xdr:cNvSpPr txBox="1"/>
      </xdr:nvSpPr>
      <xdr:spPr>
        <a:xfrm>
          <a:off x="13087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76934</xdr:rowOff>
    </xdr:from>
    <xdr:ext cx="469744" cy="259045"/>
    <xdr:sp macro="" textlink="">
      <xdr:nvSpPr>
        <xdr:cNvPr id="167" name="n_3aveValue債務償還比率">
          <a:extLst>
            <a:ext uri="{FF2B5EF4-FFF2-40B4-BE49-F238E27FC236}">
              <a16:creationId xmlns:a16="http://schemas.microsoft.com/office/drawing/2014/main" id="{AC31E468-AAA6-49A3-9C5A-108821133B59}"/>
            </a:ext>
          </a:extLst>
        </xdr:cNvPr>
        <xdr:cNvSpPr txBox="1"/>
      </xdr:nvSpPr>
      <xdr:spPr>
        <a:xfrm>
          <a:off x="12325427" y="616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125665</xdr:rowOff>
    </xdr:from>
    <xdr:ext cx="469744" cy="259045"/>
    <xdr:sp macro="" textlink="">
      <xdr:nvSpPr>
        <xdr:cNvPr id="168" name="n_4aveValue債務償還比率">
          <a:extLst>
            <a:ext uri="{FF2B5EF4-FFF2-40B4-BE49-F238E27FC236}">
              <a16:creationId xmlns:a16="http://schemas.microsoft.com/office/drawing/2014/main" id="{FDA16B16-EAA1-46A1-8E37-091767DEB8C1}"/>
            </a:ext>
          </a:extLst>
        </xdr:cNvPr>
        <xdr:cNvSpPr txBox="1"/>
      </xdr:nvSpPr>
      <xdr:spPr>
        <a:xfrm>
          <a:off x="11563427" y="621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101608</xdr:rowOff>
    </xdr:from>
    <xdr:ext cx="469744" cy="259045"/>
    <xdr:sp macro="" textlink="">
      <xdr:nvSpPr>
        <xdr:cNvPr id="169" name="n_1mainValue債務償還比率">
          <a:extLst>
            <a:ext uri="{FF2B5EF4-FFF2-40B4-BE49-F238E27FC236}">
              <a16:creationId xmlns:a16="http://schemas.microsoft.com/office/drawing/2014/main" id="{D1CF6257-A54D-4288-8E84-8D5AAC482790}"/>
            </a:ext>
          </a:extLst>
        </xdr:cNvPr>
        <xdr:cNvSpPr txBox="1"/>
      </xdr:nvSpPr>
      <xdr:spPr>
        <a:xfrm>
          <a:off x="13836727" y="533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136615</xdr:rowOff>
    </xdr:from>
    <xdr:ext cx="469744" cy="259045"/>
    <xdr:sp macro="" textlink="">
      <xdr:nvSpPr>
        <xdr:cNvPr id="170" name="n_2mainValue債務償還比率">
          <a:extLst>
            <a:ext uri="{FF2B5EF4-FFF2-40B4-BE49-F238E27FC236}">
              <a16:creationId xmlns:a16="http://schemas.microsoft.com/office/drawing/2014/main" id="{A8AAAFDF-BBF2-49AC-A158-B9550986596B}"/>
            </a:ext>
          </a:extLst>
        </xdr:cNvPr>
        <xdr:cNvSpPr txBox="1"/>
      </xdr:nvSpPr>
      <xdr:spPr>
        <a:xfrm>
          <a:off x="13087427" y="536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146829</xdr:rowOff>
    </xdr:from>
    <xdr:ext cx="469744" cy="259045"/>
    <xdr:sp macro="" textlink="">
      <xdr:nvSpPr>
        <xdr:cNvPr id="171" name="n_3mainValue債務償還比率">
          <a:extLst>
            <a:ext uri="{FF2B5EF4-FFF2-40B4-BE49-F238E27FC236}">
              <a16:creationId xmlns:a16="http://schemas.microsoft.com/office/drawing/2014/main" id="{5F24070C-D31F-4229-886D-29BBBC0BE38F}"/>
            </a:ext>
          </a:extLst>
        </xdr:cNvPr>
        <xdr:cNvSpPr txBox="1"/>
      </xdr:nvSpPr>
      <xdr:spPr>
        <a:xfrm>
          <a:off x="12325427" y="554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26116</xdr:rowOff>
    </xdr:from>
    <xdr:ext cx="469744" cy="259045"/>
    <xdr:sp macro="" textlink="">
      <xdr:nvSpPr>
        <xdr:cNvPr id="172" name="n_4mainValue債務償還比率">
          <a:extLst>
            <a:ext uri="{FF2B5EF4-FFF2-40B4-BE49-F238E27FC236}">
              <a16:creationId xmlns:a16="http://schemas.microsoft.com/office/drawing/2014/main" id="{FF296F7D-4919-4A71-AA0B-4E3C8F15552D}"/>
            </a:ext>
          </a:extLst>
        </xdr:cNvPr>
        <xdr:cNvSpPr txBox="1"/>
      </xdr:nvSpPr>
      <xdr:spPr>
        <a:xfrm>
          <a:off x="11563427" y="559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566515B0-B1EA-43E0-BC0F-67EAE6B11C6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1C48DBE-A652-4E30-9011-8E291FAC3CC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6806D0DD-6900-4160-9A1A-4F56EDD9529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8286AC7E-305C-46DF-A125-A892B117C7A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83420BE0-33A5-40D1-ACB5-91E166C7A04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BB0CF95E-45C6-4973-9982-40BAE55D6F3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30312C7-8719-4943-89B4-F5F7093BABE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0A9DE66-2288-44FA-AAA5-E8DE144E16A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2B40F94-6DAF-4774-BE64-A5AE3268245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9746570-669D-4E6F-B22F-8020D841AE2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290374A-262F-400D-985A-C21300CA93E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75319BA-4878-4581-B8B1-2179DC9A7C3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E2B603C-9721-4920-9E4D-A25F91562C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54333F6-71DC-427B-9EA1-C5543910B6A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6A36E45-6E57-4723-83D5-9EFADF3E2EF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D53939-D173-445F-9B5F-C2AB6CF4082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15,166
14,908
307.44
14,446,052
14,341,517
95,745
8,388,257
8,510,597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FD3F30-5497-4744-932B-B7A2E5CD7B8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64AA90-706F-4227-9C91-C8DE3560AC9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DEC435-D7A5-45E0-9FD2-67EE8D2EF6F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1C5FBD-BA26-4C83-8712-3EAD5223815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AB0AD0-8628-43AF-A3C2-9DDF9CF5A26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B1FF7A3-033C-447A-B2EA-11483A8E776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86AF03-C6BF-43A9-8CCA-BAA5779884F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7AC21C-ACB3-467C-B88D-D55CA276781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220F471-DAFD-4344-BB3B-69C0E384A7B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44DFD2-1EB8-47BF-B849-53D8223FC04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5B371FB-8B93-4DAA-8CEB-F9D35554267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D3BB27B-8F06-4E27-8091-76DAA86298C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FDF1CD0-8559-4403-8FC3-3AE69D7DDC4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141D61-79F5-4FAF-95FC-E4D2E1698F3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F5C943-4D14-45A5-BDFF-150CF9CBD45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C232C78-D9C8-4937-86E9-AC31E29A953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AEBDD3-9948-4CCF-9EB1-8DC6E86D740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1D5085-5C25-461C-B815-556249A97AD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7FD385-3C4C-46C4-8594-581B2383CE9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9FD2D8-7446-4941-8008-F2D3BE6B730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F75E809-175E-4302-B4E9-06D0CF52EDA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90EF704-0636-444A-9104-AEC035BCA98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C5B763F-06A1-4379-B53E-BBA98F5D28F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6E23B9-ECB5-4216-8FA1-947299E8478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D944699-CBF6-4D0B-9229-CE6F64B59C2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8E71EB1-2931-4A4C-A372-5A7375A22BA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7E7501D-14BF-4F78-895B-B7BA886945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CC4017D-A1DB-4967-8544-9A45FC36EBB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5796A6-D5B1-45A0-808D-39AF43CD3F8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96229C8-5B8A-4B25-8CB8-909C2CD7295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A64776C-9189-4185-B9DC-C518AA8F82A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5E3282A-A28E-4971-A816-CCBD90DF93B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8D86098-32A1-4C35-ABF0-0277B1662A8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7C8A17A-119D-455D-8642-C4924E0847B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2004B68-D67C-4EFB-A62F-9FFE92BECC6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4D4D122-1044-46CF-A427-E4323E6C751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300F83C-72AA-4A44-BE26-E442DF98BDA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4FC50AF-265D-4C1C-8293-7C9FE6F1EAB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579E0B9-0507-4C91-854B-6985D091225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3ED127B-3E9E-456B-9FBC-8A9FB4DC7A0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F35E7B6-60F6-4819-8998-30A75324F1D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CA9664B-FD47-44AA-8FC0-967CB90A122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F6DE9A0-2991-4C58-82A4-E9039E1350B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576D864-867F-4FDC-83DA-1B252B01ED0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81F2DBB-6061-4C14-823E-2C37D0F4425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112395</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5FF89056-3503-4913-8F5B-F83CE970E03C}"/>
            </a:ext>
          </a:extLst>
        </xdr:cNvPr>
        <xdr:cNvCxnSpPr/>
      </xdr:nvCxnSpPr>
      <xdr:spPr>
        <a:xfrm flipV="1">
          <a:off x="4634865" y="577024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41A5AA1D-AF11-48B7-9DD8-353DD1AAADBD}"/>
            </a:ext>
          </a:extLst>
        </xdr:cNvPr>
        <xdr:cNvSpPr txBox="1"/>
      </xdr:nvSpPr>
      <xdr:spPr>
        <a:xfrm>
          <a:off x="4673600"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1B2399CB-F07A-44C1-BA02-16D5367FDB6D}"/>
            </a:ext>
          </a:extLst>
        </xdr:cNvPr>
        <xdr:cNvCxnSpPr/>
      </xdr:nvCxnSpPr>
      <xdr:spPr>
        <a:xfrm>
          <a:off x="4546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59072</xdr:rowOff>
    </xdr:from>
    <xdr:ext cx="405111" cy="259045"/>
    <xdr:sp macro="" textlink="">
      <xdr:nvSpPr>
        <xdr:cNvPr id="60" name="【道路】&#10;有形固定資産減価償却率最大値テキスト">
          <a:extLst>
            <a:ext uri="{FF2B5EF4-FFF2-40B4-BE49-F238E27FC236}">
              <a16:creationId xmlns:a16="http://schemas.microsoft.com/office/drawing/2014/main" id="{FD970D4D-D40D-468F-8630-27CC07312F00}"/>
            </a:ext>
          </a:extLst>
        </xdr:cNvPr>
        <xdr:cNvSpPr txBox="1"/>
      </xdr:nvSpPr>
      <xdr:spPr>
        <a:xfrm>
          <a:off x="4673600"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112395</xdr:rowOff>
    </xdr:from>
    <xdr:to>
      <xdr:col>24</xdr:col>
      <xdr:colOff>152400</xdr:colOff>
      <xdr:row>33</xdr:row>
      <xdr:rowOff>112395</xdr:rowOff>
    </xdr:to>
    <xdr:cxnSp macro="">
      <xdr:nvCxnSpPr>
        <xdr:cNvPr id="61" name="直線コネクタ 60">
          <a:extLst>
            <a:ext uri="{FF2B5EF4-FFF2-40B4-BE49-F238E27FC236}">
              <a16:creationId xmlns:a16="http://schemas.microsoft.com/office/drawing/2014/main" id="{AD2AC4D3-BE73-49AF-B71C-E8B03E51B2CA}"/>
            </a:ext>
          </a:extLst>
        </xdr:cNvPr>
        <xdr:cNvCxnSpPr/>
      </xdr:nvCxnSpPr>
      <xdr:spPr>
        <a:xfrm>
          <a:off x="4546600" y="577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76852</xdr:rowOff>
    </xdr:from>
    <xdr:ext cx="405111" cy="259045"/>
    <xdr:sp macro="" textlink="">
      <xdr:nvSpPr>
        <xdr:cNvPr id="62" name="【道路】&#10;有形固定資産減価償却率平均値テキスト">
          <a:extLst>
            <a:ext uri="{FF2B5EF4-FFF2-40B4-BE49-F238E27FC236}">
              <a16:creationId xmlns:a16="http://schemas.microsoft.com/office/drawing/2014/main" id="{6261AFD7-FB20-4FF4-9DFA-36868596836F}"/>
            </a:ext>
          </a:extLst>
        </xdr:cNvPr>
        <xdr:cNvSpPr txBox="1"/>
      </xdr:nvSpPr>
      <xdr:spPr>
        <a:xfrm>
          <a:off x="4673600" y="642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53975</xdr:rowOff>
    </xdr:from>
    <xdr:to>
      <xdr:col>24</xdr:col>
      <xdr:colOff>114300</xdr:colOff>
      <xdr:row>38</xdr:row>
      <xdr:rowOff>155575</xdr:rowOff>
    </xdr:to>
    <xdr:sp macro="" textlink="">
      <xdr:nvSpPr>
        <xdr:cNvPr id="63" name="フローチャート: 判断 62">
          <a:extLst>
            <a:ext uri="{FF2B5EF4-FFF2-40B4-BE49-F238E27FC236}">
              <a16:creationId xmlns:a16="http://schemas.microsoft.com/office/drawing/2014/main" id="{A461C664-FDD7-4845-9364-98BAF44C5E17}"/>
            </a:ext>
          </a:extLst>
        </xdr:cNvPr>
        <xdr:cNvSpPr/>
      </xdr:nvSpPr>
      <xdr:spPr>
        <a:xfrm>
          <a:off x="45847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57785</xdr:rowOff>
    </xdr:from>
    <xdr:to>
      <xdr:col>20</xdr:col>
      <xdr:colOff>38100</xdr:colOff>
      <xdr:row>38</xdr:row>
      <xdr:rowOff>159385</xdr:rowOff>
    </xdr:to>
    <xdr:sp macro="" textlink="">
      <xdr:nvSpPr>
        <xdr:cNvPr id="64" name="フローチャート: 判断 63">
          <a:extLst>
            <a:ext uri="{FF2B5EF4-FFF2-40B4-BE49-F238E27FC236}">
              <a16:creationId xmlns:a16="http://schemas.microsoft.com/office/drawing/2014/main" id="{D3C6A799-D7FC-4B99-9C3B-3264639A041C}"/>
            </a:ext>
          </a:extLst>
        </xdr:cNvPr>
        <xdr:cNvSpPr/>
      </xdr:nvSpPr>
      <xdr:spPr>
        <a:xfrm>
          <a:off x="3746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31115</xdr:rowOff>
    </xdr:from>
    <xdr:to>
      <xdr:col>15</xdr:col>
      <xdr:colOff>101600</xdr:colOff>
      <xdr:row>38</xdr:row>
      <xdr:rowOff>132715</xdr:rowOff>
    </xdr:to>
    <xdr:sp macro="" textlink="">
      <xdr:nvSpPr>
        <xdr:cNvPr id="65" name="フローチャート: 判断 64">
          <a:extLst>
            <a:ext uri="{FF2B5EF4-FFF2-40B4-BE49-F238E27FC236}">
              <a16:creationId xmlns:a16="http://schemas.microsoft.com/office/drawing/2014/main" id="{43F92699-74CF-4F7A-8C67-0D4B1B8A5E98}"/>
            </a:ext>
          </a:extLst>
        </xdr:cNvPr>
        <xdr:cNvSpPr/>
      </xdr:nvSpPr>
      <xdr:spPr>
        <a:xfrm>
          <a:off x="2857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143510</xdr:rowOff>
    </xdr:from>
    <xdr:to>
      <xdr:col>10</xdr:col>
      <xdr:colOff>165100</xdr:colOff>
      <xdr:row>38</xdr:row>
      <xdr:rowOff>73660</xdr:rowOff>
    </xdr:to>
    <xdr:sp macro="" textlink="">
      <xdr:nvSpPr>
        <xdr:cNvPr id="66" name="フローチャート: 判断 65">
          <a:extLst>
            <a:ext uri="{FF2B5EF4-FFF2-40B4-BE49-F238E27FC236}">
              <a16:creationId xmlns:a16="http://schemas.microsoft.com/office/drawing/2014/main" id="{A381B597-4BAD-4A7D-A6C8-9AF7C21701C4}"/>
            </a:ext>
          </a:extLst>
        </xdr:cNvPr>
        <xdr:cNvSpPr/>
      </xdr:nvSpPr>
      <xdr:spPr>
        <a:xfrm>
          <a:off x="1968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124460</xdr:rowOff>
    </xdr:from>
    <xdr:to>
      <xdr:col>6</xdr:col>
      <xdr:colOff>38100</xdr:colOff>
      <xdr:row>38</xdr:row>
      <xdr:rowOff>54610</xdr:rowOff>
    </xdr:to>
    <xdr:sp macro="" textlink="">
      <xdr:nvSpPr>
        <xdr:cNvPr id="67" name="フローチャート: 判断 66">
          <a:extLst>
            <a:ext uri="{FF2B5EF4-FFF2-40B4-BE49-F238E27FC236}">
              <a16:creationId xmlns:a16="http://schemas.microsoft.com/office/drawing/2014/main" id="{8E7F1C01-8C0B-40DF-90DD-1873EF6229C9}"/>
            </a:ext>
          </a:extLst>
        </xdr:cNvPr>
        <xdr:cNvSpPr/>
      </xdr:nvSpPr>
      <xdr:spPr>
        <a:xfrm>
          <a:off x="1079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D39904-5764-42CD-9841-18553F80696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208F2D4-5FA3-4878-B321-37E51BB103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26AA171-D8CF-499B-92ED-38476D56F7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9BEF04F-DBE4-4AF5-9764-53F86169002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8D87123-8D43-45AA-B595-36AA8F259E9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21590</xdr:rowOff>
    </xdr:from>
    <xdr:to>
      <xdr:col>24</xdr:col>
      <xdr:colOff>114300</xdr:colOff>
      <xdr:row>39</xdr:row>
      <xdr:rowOff>123190</xdr:rowOff>
    </xdr:to>
    <xdr:sp macro="" textlink="">
      <xdr:nvSpPr>
        <xdr:cNvPr id="73" name="楕円 72">
          <a:extLst>
            <a:ext uri="{FF2B5EF4-FFF2-40B4-BE49-F238E27FC236}">
              <a16:creationId xmlns:a16="http://schemas.microsoft.com/office/drawing/2014/main" id="{A7439F84-A290-4491-8797-D5E10F3B8526}"/>
            </a:ext>
          </a:extLst>
        </xdr:cNvPr>
        <xdr:cNvSpPr/>
      </xdr:nvSpPr>
      <xdr:spPr>
        <a:xfrm>
          <a:off x="45847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17</xdr:rowOff>
    </xdr:from>
    <xdr:ext cx="405111" cy="259045"/>
    <xdr:sp macro="" textlink="">
      <xdr:nvSpPr>
        <xdr:cNvPr id="74" name="【道路】&#10;有形固定資産減価償却率該当値テキスト">
          <a:extLst>
            <a:ext uri="{FF2B5EF4-FFF2-40B4-BE49-F238E27FC236}">
              <a16:creationId xmlns:a16="http://schemas.microsoft.com/office/drawing/2014/main" id="{63855AA0-8994-4AC9-82DC-4BBF9C497DE1}"/>
            </a:ext>
          </a:extLst>
        </xdr:cNvPr>
        <xdr:cNvSpPr txBox="1"/>
      </xdr:nvSpPr>
      <xdr:spPr>
        <a:xfrm>
          <a:off x="4673600"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153035</xdr:rowOff>
    </xdr:from>
    <xdr:to>
      <xdr:col>20</xdr:col>
      <xdr:colOff>38100</xdr:colOff>
      <xdr:row>39</xdr:row>
      <xdr:rowOff>83185</xdr:rowOff>
    </xdr:to>
    <xdr:sp macro="" textlink="">
      <xdr:nvSpPr>
        <xdr:cNvPr id="75" name="楕円 74">
          <a:extLst>
            <a:ext uri="{FF2B5EF4-FFF2-40B4-BE49-F238E27FC236}">
              <a16:creationId xmlns:a16="http://schemas.microsoft.com/office/drawing/2014/main" id="{C5EC072E-E5EC-48EA-ACD6-4AE58F546587}"/>
            </a:ext>
          </a:extLst>
        </xdr:cNvPr>
        <xdr:cNvSpPr/>
      </xdr:nvSpPr>
      <xdr:spPr>
        <a:xfrm>
          <a:off x="3746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32385</xdr:rowOff>
    </xdr:from>
    <xdr:to>
      <xdr:col>24</xdr:col>
      <xdr:colOff>63500</xdr:colOff>
      <xdr:row>39</xdr:row>
      <xdr:rowOff>72390</xdr:rowOff>
    </xdr:to>
    <xdr:cxnSp macro="">
      <xdr:nvCxnSpPr>
        <xdr:cNvPr id="76" name="直線コネクタ 75">
          <a:extLst>
            <a:ext uri="{FF2B5EF4-FFF2-40B4-BE49-F238E27FC236}">
              <a16:creationId xmlns:a16="http://schemas.microsoft.com/office/drawing/2014/main" id="{3D8582F5-8681-403F-BCF5-4C0BA3416790}"/>
            </a:ext>
          </a:extLst>
        </xdr:cNvPr>
        <xdr:cNvCxnSpPr/>
      </xdr:nvCxnSpPr>
      <xdr:spPr>
        <a:xfrm>
          <a:off x="3797300" y="671893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78740</xdr:rowOff>
    </xdr:from>
    <xdr:to>
      <xdr:col>15</xdr:col>
      <xdr:colOff>101600</xdr:colOff>
      <xdr:row>39</xdr:row>
      <xdr:rowOff>8890</xdr:rowOff>
    </xdr:to>
    <xdr:sp macro="" textlink="">
      <xdr:nvSpPr>
        <xdr:cNvPr id="77" name="楕円 76">
          <a:extLst>
            <a:ext uri="{FF2B5EF4-FFF2-40B4-BE49-F238E27FC236}">
              <a16:creationId xmlns:a16="http://schemas.microsoft.com/office/drawing/2014/main" id="{6BC1053D-3A25-4862-9715-0B01A17CE20C}"/>
            </a:ext>
          </a:extLst>
        </xdr:cNvPr>
        <xdr:cNvSpPr/>
      </xdr:nvSpPr>
      <xdr:spPr>
        <a:xfrm>
          <a:off x="2857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129540</xdr:rowOff>
    </xdr:from>
    <xdr:to>
      <xdr:col>19</xdr:col>
      <xdr:colOff>177800</xdr:colOff>
      <xdr:row>39</xdr:row>
      <xdr:rowOff>32385</xdr:rowOff>
    </xdr:to>
    <xdr:cxnSp macro="">
      <xdr:nvCxnSpPr>
        <xdr:cNvPr id="78" name="直線コネクタ 77">
          <a:extLst>
            <a:ext uri="{FF2B5EF4-FFF2-40B4-BE49-F238E27FC236}">
              <a16:creationId xmlns:a16="http://schemas.microsoft.com/office/drawing/2014/main" id="{C8CFDE99-EE55-4E73-B571-A707C51CEC7B}"/>
            </a:ext>
          </a:extLst>
        </xdr:cNvPr>
        <xdr:cNvCxnSpPr/>
      </xdr:nvCxnSpPr>
      <xdr:spPr>
        <a:xfrm>
          <a:off x="2908300" y="664464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67310</xdr:rowOff>
    </xdr:from>
    <xdr:to>
      <xdr:col>10</xdr:col>
      <xdr:colOff>165100</xdr:colOff>
      <xdr:row>38</xdr:row>
      <xdr:rowOff>168910</xdr:rowOff>
    </xdr:to>
    <xdr:sp macro="" textlink="">
      <xdr:nvSpPr>
        <xdr:cNvPr id="79" name="楕円 78">
          <a:extLst>
            <a:ext uri="{FF2B5EF4-FFF2-40B4-BE49-F238E27FC236}">
              <a16:creationId xmlns:a16="http://schemas.microsoft.com/office/drawing/2014/main" id="{725A7483-28C2-42D2-9A5B-132D48016D91}"/>
            </a:ext>
          </a:extLst>
        </xdr:cNvPr>
        <xdr:cNvSpPr/>
      </xdr:nvSpPr>
      <xdr:spPr>
        <a:xfrm>
          <a:off x="1968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118110</xdr:rowOff>
    </xdr:from>
    <xdr:to>
      <xdr:col>15</xdr:col>
      <xdr:colOff>50800</xdr:colOff>
      <xdr:row>38</xdr:row>
      <xdr:rowOff>129540</xdr:rowOff>
    </xdr:to>
    <xdr:cxnSp macro="">
      <xdr:nvCxnSpPr>
        <xdr:cNvPr id="80" name="直線コネクタ 79">
          <a:extLst>
            <a:ext uri="{FF2B5EF4-FFF2-40B4-BE49-F238E27FC236}">
              <a16:creationId xmlns:a16="http://schemas.microsoft.com/office/drawing/2014/main" id="{7C52198C-783C-4406-B039-35B0BF015E33}"/>
            </a:ext>
          </a:extLst>
        </xdr:cNvPr>
        <xdr:cNvCxnSpPr/>
      </xdr:nvCxnSpPr>
      <xdr:spPr>
        <a:xfrm>
          <a:off x="2019300" y="66332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57785</xdr:rowOff>
    </xdr:from>
    <xdr:to>
      <xdr:col>6</xdr:col>
      <xdr:colOff>38100</xdr:colOff>
      <xdr:row>38</xdr:row>
      <xdr:rowOff>159385</xdr:rowOff>
    </xdr:to>
    <xdr:sp macro="" textlink="">
      <xdr:nvSpPr>
        <xdr:cNvPr id="81" name="楕円 80">
          <a:extLst>
            <a:ext uri="{FF2B5EF4-FFF2-40B4-BE49-F238E27FC236}">
              <a16:creationId xmlns:a16="http://schemas.microsoft.com/office/drawing/2014/main" id="{40B2E604-06D2-4314-AB33-039B8E9BA31F}"/>
            </a:ext>
          </a:extLst>
        </xdr:cNvPr>
        <xdr:cNvSpPr/>
      </xdr:nvSpPr>
      <xdr:spPr>
        <a:xfrm>
          <a:off x="1079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108585</xdr:rowOff>
    </xdr:from>
    <xdr:to>
      <xdr:col>10</xdr:col>
      <xdr:colOff>114300</xdr:colOff>
      <xdr:row>38</xdr:row>
      <xdr:rowOff>118110</xdr:rowOff>
    </xdr:to>
    <xdr:cxnSp macro="">
      <xdr:nvCxnSpPr>
        <xdr:cNvPr id="82" name="直線コネクタ 81">
          <a:extLst>
            <a:ext uri="{FF2B5EF4-FFF2-40B4-BE49-F238E27FC236}">
              <a16:creationId xmlns:a16="http://schemas.microsoft.com/office/drawing/2014/main" id="{221335F9-B435-46A9-963E-A939A3EC2853}"/>
            </a:ext>
          </a:extLst>
        </xdr:cNvPr>
        <xdr:cNvCxnSpPr/>
      </xdr:nvCxnSpPr>
      <xdr:spPr>
        <a:xfrm>
          <a:off x="1130300" y="66236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4462</xdr:rowOff>
    </xdr:from>
    <xdr:ext cx="405111" cy="259045"/>
    <xdr:sp macro="" textlink="">
      <xdr:nvSpPr>
        <xdr:cNvPr id="83" name="n_1aveValue【道路】&#10;有形固定資産減価償却率">
          <a:extLst>
            <a:ext uri="{FF2B5EF4-FFF2-40B4-BE49-F238E27FC236}">
              <a16:creationId xmlns:a16="http://schemas.microsoft.com/office/drawing/2014/main" id="{EC5BB76C-6648-45B4-A64A-3F747C51D777}"/>
            </a:ext>
          </a:extLst>
        </xdr:cNvPr>
        <xdr:cNvSpPr txBox="1"/>
      </xdr:nvSpPr>
      <xdr:spPr>
        <a:xfrm>
          <a:off x="35820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149242</xdr:rowOff>
    </xdr:from>
    <xdr:ext cx="405111" cy="259045"/>
    <xdr:sp macro="" textlink="">
      <xdr:nvSpPr>
        <xdr:cNvPr id="84" name="n_2aveValue【道路】&#10;有形固定資産減価償却率">
          <a:extLst>
            <a:ext uri="{FF2B5EF4-FFF2-40B4-BE49-F238E27FC236}">
              <a16:creationId xmlns:a16="http://schemas.microsoft.com/office/drawing/2014/main" id="{D15A7A8A-24F6-42BD-AD1A-ED71BEDDCE8D}"/>
            </a:ext>
          </a:extLst>
        </xdr:cNvPr>
        <xdr:cNvSpPr txBox="1"/>
      </xdr:nvSpPr>
      <xdr:spPr>
        <a:xfrm>
          <a:off x="2705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90187</xdr:rowOff>
    </xdr:from>
    <xdr:ext cx="405111" cy="259045"/>
    <xdr:sp macro="" textlink="">
      <xdr:nvSpPr>
        <xdr:cNvPr id="85" name="n_3aveValue【道路】&#10;有形固定資産減価償却率">
          <a:extLst>
            <a:ext uri="{FF2B5EF4-FFF2-40B4-BE49-F238E27FC236}">
              <a16:creationId xmlns:a16="http://schemas.microsoft.com/office/drawing/2014/main" id="{E1C25B03-802A-4207-91AA-EF2D9EE40CBE}"/>
            </a:ext>
          </a:extLst>
        </xdr:cNvPr>
        <xdr:cNvSpPr txBox="1"/>
      </xdr:nvSpPr>
      <xdr:spPr>
        <a:xfrm>
          <a:off x="1816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71137</xdr:rowOff>
    </xdr:from>
    <xdr:ext cx="405111" cy="259045"/>
    <xdr:sp macro="" textlink="">
      <xdr:nvSpPr>
        <xdr:cNvPr id="86" name="n_4aveValue【道路】&#10;有形固定資産減価償却率">
          <a:extLst>
            <a:ext uri="{FF2B5EF4-FFF2-40B4-BE49-F238E27FC236}">
              <a16:creationId xmlns:a16="http://schemas.microsoft.com/office/drawing/2014/main" id="{0C943362-59E9-4ADC-BB7E-B893EF52E80E}"/>
            </a:ext>
          </a:extLst>
        </xdr:cNvPr>
        <xdr:cNvSpPr txBox="1"/>
      </xdr:nvSpPr>
      <xdr:spPr>
        <a:xfrm>
          <a:off x="9277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74312</xdr:rowOff>
    </xdr:from>
    <xdr:ext cx="405111" cy="259045"/>
    <xdr:sp macro="" textlink="">
      <xdr:nvSpPr>
        <xdr:cNvPr id="87" name="n_1mainValue【道路】&#10;有形固定資産減価償却率">
          <a:extLst>
            <a:ext uri="{FF2B5EF4-FFF2-40B4-BE49-F238E27FC236}">
              <a16:creationId xmlns:a16="http://schemas.microsoft.com/office/drawing/2014/main" id="{5646D715-24FB-4F89-966B-CB7A04260546}"/>
            </a:ext>
          </a:extLst>
        </xdr:cNvPr>
        <xdr:cNvSpPr txBox="1"/>
      </xdr:nvSpPr>
      <xdr:spPr>
        <a:xfrm>
          <a:off x="3582044"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xdr:rowOff>
    </xdr:from>
    <xdr:ext cx="405111" cy="259045"/>
    <xdr:sp macro="" textlink="">
      <xdr:nvSpPr>
        <xdr:cNvPr id="88" name="n_2mainValue【道路】&#10;有形固定資産減価償却率">
          <a:extLst>
            <a:ext uri="{FF2B5EF4-FFF2-40B4-BE49-F238E27FC236}">
              <a16:creationId xmlns:a16="http://schemas.microsoft.com/office/drawing/2014/main" id="{209F633F-4B9B-413A-8A59-5CC68F250EF1}"/>
            </a:ext>
          </a:extLst>
        </xdr:cNvPr>
        <xdr:cNvSpPr txBox="1"/>
      </xdr:nvSpPr>
      <xdr:spPr>
        <a:xfrm>
          <a:off x="2705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160037</xdr:rowOff>
    </xdr:from>
    <xdr:ext cx="405111" cy="259045"/>
    <xdr:sp macro="" textlink="">
      <xdr:nvSpPr>
        <xdr:cNvPr id="89" name="n_3mainValue【道路】&#10;有形固定資産減価償却率">
          <a:extLst>
            <a:ext uri="{FF2B5EF4-FFF2-40B4-BE49-F238E27FC236}">
              <a16:creationId xmlns:a16="http://schemas.microsoft.com/office/drawing/2014/main" id="{88A22CA5-09B1-40EB-A8C9-634A8A578E4A}"/>
            </a:ext>
          </a:extLst>
        </xdr:cNvPr>
        <xdr:cNvSpPr txBox="1"/>
      </xdr:nvSpPr>
      <xdr:spPr>
        <a:xfrm>
          <a:off x="1816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150512</xdr:rowOff>
    </xdr:from>
    <xdr:ext cx="405111" cy="259045"/>
    <xdr:sp macro="" textlink="">
      <xdr:nvSpPr>
        <xdr:cNvPr id="90" name="n_4mainValue【道路】&#10;有形固定資産減価償却率">
          <a:extLst>
            <a:ext uri="{FF2B5EF4-FFF2-40B4-BE49-F238E27FC236}">
              <a16:creationId xmlns:a16="http://schemas.microsoft.com/office/drawing/2014/main" id="{55767948-E950-4FF0-B382-11637E2AAC70}"/>
            </a:ext>
          </a:extLst>
        </xdr:cNvPr>
        <xdr:cNvSpPr txBox="1"/>
      </xdr:nvSpPr>
      <xdr:spPr>
        <a:xfrm>
          <a:off x="927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68E9CBE-ACAE-4CDD-B483-DD306C60CEF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D10C26C-F5E0-41DE-92EC-BD2BDAE954B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1517AD3-FB74-41AB-B829-4CF9D692AFF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2830966-7900-4D39-A4E9-8EADD829DF4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EE6204E-EFE3-42AB-ACED-31F83BC70ED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88EFFC3-94F2-47C2-BFCE-C37FC5E6FC6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DE00844-3FFA-426C-BFD7-171C71495E2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C58FA2F-2882-4BA7-9D2D-8B257C8083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DE417ED-6DB1-4686-A6B8-AF7DE57E4BD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831660-9B6A-4952-9020-0021181458B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1636358-8C76-4DF2-91F2-0ADBA8B50E4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E9978B0-02C0-42C6-BBA5-B86C65A37B1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682277B-04F7-4353-A2E5-8CD465D3768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138084</xdr:rowOff>
    </xdr:from>
    <xdr:ext cx="595419" cy="259045"/>
    <xdr:sp macro="" textlink="">
      <xdr:nvSpPr>
        <xdr:cNvPr id="104" name="テキスト ボックス 103">
          <a:extLst>
            <a:ext uri="{FF2B5EF4-FFF2-40B4-BE49-F238E27FC236}">
              <a16:creationId xmlns:a16="http://schemas.microsoft.com/office/drawing/2014/main" id="{D6E1BCA2-91C2-43B9-B0FE-271D447A9465}"/>
            </a:ext>
          </a:extLst>
        </xdr:cNvPr>
        <xdr:cNvSpPr txBox="1"/>
      </xdr:nvSpPr>
      <xdr:spPr>
        <a:xfrm>
          <a:off x="6008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E896153-C6D7-4DF7-A46C-69B3B27EFF1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154412</xdr:rowOff>
    </xdr:from>
    <xdr:ext cx="595419" cy="259045"/>
    <xdr:sp macro="" textlink="">
      <xdr:nvSpPr>
        <xdr:cNvPr id="106" name="テキスト ボックス 105">
          <a:extLst>
            <a:ext uri="{FF2B5EF4-FFF2-40B4-BE49-F238E27FC236}">
              <a16:creationId xmlns:a16="http://schemas.microsoft.com/office/drawing/2014/main" id="{A704628C-2217-4213-9179-210FCBF312C7}"/>
            </a:ext>
          </a:extLst>
        </xdr:cNvPr>
        <xdr:cNvSpPr txBox="1"/>
      </xdr:nvSpPr>
      <xdr:spPr>
        <a:xfrm>
          <a:off x="6008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A37A307-E7BF-44E8-90A3-6FFFCDC02EC7}"/>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170741</xdr:rowOff>
    </xdr:from>
    <xdr:ext cx="595419" cy="259045"/>
    <xdr:sp macro="" textlink="">
      <xdr:nvSpPr>
        <xdr:cNvPr id="108" name="テキスト ボックス 107">
          <a:extLst>
            <a:ext uri="{FF2B5EF4-FFF2-40B4-BE49-F238E27FC236}">
              <a16:creationId xmlns:a16="http://schemas.microsoft.com/office/drawing/2014/main" id="{BC03F9D7-696B-4209-8AD0-7CE81D57C115}"/>
            </a:ext>
          </a:extLst>
        </xdr:cNvPr>
        <xdr:cNvSpPr txBox="1"/>
      </xdr:nvSpPr>
      <xdr:spPr>
        <a:xfrm>
          <a:off x="6008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7E5084E-69EF-4E18-991B-820671C3634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93106A8D-4BB9-4364-8157-A8E0DC034571}"/>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152104F-9A7F-4D18-8719-88578881D81D}"/>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31949</xdr:rowOff>
    </xdr:from>
    <xdr:ext cx="685572" cy="259045"/>
    <xdr:sp macro="" textlink="">
      <xdr:nvSpPr>
        <xdr:cNvPr id="112" name="テキスト ボックス 111">
          <a:extLst>
            <a:ext uri="{FF2B5EF4-FFF2-40B4-BE49-F238E27FC236}">
              <a16:creationId xmlns:a16="http://schemas.microsoft.com/office/drawing/2014/main" id="{96D8B1BD-296D-46AC-A05B-DA2D49CF846E}"/>
            </a:ext>
          </a:extLst>
        </xdr:cNvPr>
        <xdr:cNvSpPr txBox="1"/>
      </xdr:nvSpPr>
      <xdr:spPr>
        <a:xfrm>
          <a:off x="5918428" y="551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B126D025-0468-4105-BE08-C0F5F1766AF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4" name="テキスト ボックス 113">
          <a:extLst>
            <a:ext uri="{FF2B5EF4-FFF2-40B4-BE49-F238E27FC236}">
              <a16:creationId xmlns:a16="http://schemas.microsoft.com/office/drawing/2014/main" id="{6687990D-92E6-4B89-89D6-43C293862D12}"/>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C3C7BA0-4788-4B24-987F-1EC0BE46660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35671</xdr:rowOff>
    </xdr:from>
    <xdr:to>
      <xdr:col>54</xdr:col>
      <xdr:colOff>189865</xdr:colOff>
      <xdr:row>42</xdr:row>
      <xdr:rowOff>87813</xdr:rowOff>
    </xdr:to>
    <xdr:cxnSp macro="">
      <xdr:nvCxnSpPr>
        <xdr:cNvPr id="116" name="直線コネクタ 115">
          <a:extLst>
            <a:ext uri="{FF2B5EF4-FFF2-40B4-BE49-F238E27FC236}">
              <a16:creationId xmlns:a16="http://schemas.microsoft.com/office/drawing/2014/main" id="{458B3323-8E3E-4674-AE3B-5880EC9F61EF}"/>
            </a:ext>
          </a:extLst>
        </xdr:cNvPr>
        <xdr:cNvCxnSpPr/>
      </xdr:nvCxnSpPr>
      <xdr:spPr>
        <a:xfrm flipV="1">
          <a:off x="10476865" y="5693521"/>
          <a:ext cx="0" cy="1595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91640</xdr:rowOff>
    </xdr:from>
    <xdr:ext cx="469744" cy="259045"/>
    <xdr:sp macro="" textlink="">
      <xdr:nvSpPr>
        <xdr:cNvPr id="117" name="【道路】&#10;一人当たり延長最小値テキスト">
          <a:extLst>
            <a:ext uri="{FF2B5EF4-FFF2-40B4-BE49-F238E27FC236}">
              <a16:creationId xmlns:a16="http://schemas.microsoft.com/office/drawing/2014/main" id="{A7B0F777-6C54-47E1-BB70-D825B7E55036}"/>
            </a:ext>
          </a:extLst>
        </xdr:cNvPr>
        <xdr:cNvSpPr txBox="1"/>
      </xdr:nvSpPr>
      <xdr:spPr>
        <a:xfrm>
          <a:off x="10515600" y="729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87813</xdr:rowOff>
    </xdr:from>
    <xdr:to>
      <xdr:col>55</xdr:col>
      <xdr:colOff>88900</xdr:colOff>
      <xdr:row>42</xdr:row>
      <xdr:rowOff>87813</xdr:rowOff>
    </xdr:to>
    <xdr:cxnSp macro="">
      <xdr:nvCxnSpPr>
        <xdr:cNvPr id="118" name="直線コネクタ 117">
          <a:extLst>
            <a:ext uri="{FF2B5EF4-FFF2-40B4-BE49-F238E27FC236}">
              <a16:creationId xmlns:a16="http://schemas.microsoft.com/office/drawing/2014/main" id="{4DD54E44-47AD-40CD-AB28-26C75C219BCE}"/>
            </a:ext>
          </a:extLst>
        </xdr:cNvPr>
        <xdr:cNvCxnSpPr/>
      </xdr:nvCxnSpPr>
      <xdr:spPr>
        <a:xfrm>
          <a:off x="10388600" y="728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153798</xdr:rowOff>
    </xdr:from>
    <xdr:ext cx="599010" cy="259045"/>
    <xdr:sp macro="" textlink="">
      <xdr:nvSpPr>
        <xdr:cNvPr id="119" name="【道路】&#10;一人当たり延長最大値テキスト">
          <a:extLst>
            <a:ext uri="{FF2B5EF4-FFF2-40B4-BE49-F238E27FC236}">
              <a16:creationId xmlns:a16="http://schemas.microsoft.com/office/drawing/2014/main" id="{CB09A4F7-9A3A-4DED-9905-394FDF032323}"/>
            </a:ext>
          </a:extLst>
        </xdr:cNvPr>
        <xdr:cNvSpPr txBox="1"/>
      </xdr:nvSpPr>
      <xdr:spPr>
        <a:xfrm>
          <a:off x="10515600" y="546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35671</xdr:rowOff>
    </xdr:from>
    <xdr:to>
      <xdr:col>55</xdr:col>
      <xdr:colOff>88900</xdr:colOff>
      <xdr:row>33</xdr:row>
      <xdr:rowOff>35671</xdr:rowOff>
    </xdr:to>
    <xdr:cxnSp macro="">
      <xdr:nvCxnSpPr>
        <xdr:cNvPr id="120" name="直線コネクタ 119">
          <a:extLst>
            <a:ext uri="{FF2B5EF4-FFF2-40B4-BE49-F238E27FC236}">
              <a16:creationId xmlns:a16="http://schemas.microsoft.com/office/drawing/2014/main" id="{00FF8370-D567-4886-92A0-E56A8323324B}"/>
            </a:ext>
          </a:extLst>
        </xdr:cNvPr>
        <xdr:cNvCxnSpPr/>
      </xdr:nvCxnSpPr>
      <xdr:spPr>
        <a:xfrm>
          <a:off x="10388600" y="5693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131681</xdr:rowOff>
    </xdr:from>
    <xdr:ext cx="534377" cy="259045"/>
    <xdr:sp macro="" textlink="">
      <xdr:nvSpPr>
        <xdr:cNvPr id="121" name="【道路】&#10;一人当たり延長平均値テキスト">
          <a:extLst>
            <a:ext uri="{FF2B5EF4-FFF2-40B4-BE49-F238E27FC236}">
              <a16:creationId xmlns:a16="http://schemas.microsoft.com/office/drawing/2014/main" id="{B0126604-5797-47AA-B365-237A49E8EC46}"/>
            </a:ext>
          </a:extLst>
        </xdr:cNvPr>
        <xdr:cNvSpPr txBox="1"/>
      </xdr:nvSpPr>
      <xdr:spPr>
        <a:xfrm>
          <a:off x="10515600" y="7161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153254</xdr:rowOff>
    </xdr:from>
    <xdr:to>
      <xdr:col>55</xdr:col>
      <xdr:colOff>50800</xdr:colOff>
      <xdr:row>42</xdr:row>
      <xdr:rowOff>83404</xdr:rowOff>
    </xdr:to>
    <xdr:sp macro="" textlink="">
      <xdr:nvSpPr>
        <xdr:cNvPr id="122" name="フローチャート: 判断 121">
          <a:extLst>
            <a:ext uri="{FF2B5EF4-FFF2-40B4-BE49-F238E27FC236}">
              <a16:creationId xmlns:a16="http://schemas.microsoft.com/office/drawing/2014/main" id="{56A4EE59-2946-44E1-AF92-13B4FFAF7FDC}"/>
            </a:ext>
          </a:extLst>
        </xdr:cNvPr>
        <xdr:cNvSpPr/>
      </xdr:nvSpPr>
      <xdr:spPr>
        <a:xfrm>
          <a:off x="10426700" y="718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137187</xdr:rowOff>
    </xdr:from>
    <xdr:to>
      <xdr:col>50</xdr:col>
      <xdr:colOff>165100</xdr:colOff>
      <xdr:row>42</xdr:row>
      <xdr:rowOff>67337</xdr:rowOff>
    </xdr:to>
    <xdr:sp macro="" textlink="">
      <xdr:nvSpPr>
        <xdr:cNvPr id="123" name="フローチャート: 判断 122">
          <a:extLst>
            <a:ext uri="{FF2B5EF4-FFF2-40B4-BE49-F238E27FC236}">
              <a16:creationId xmlns:a16="http://schemas.microsoft.com/office/drawing/2014/main" id="{89B58151-7F62-4454-8272-F0DD5E647821}"/>
            </a:ext>
          </a:extLst>
        </xdr:cNvPr>
        <xdr:cNvSpPr/>
      </xdr:nvSpPr>
      <xdr:spPr>
        <a:xfrm>
          <a:off x="9588500" y="716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137603</xdr:rowOff>
    </xdr:from>
    <xdr:to>
      <xdr:col>46</xdr:col>
      <xdr:colOff>38100</xdr:colOff>
      <xdr:row>42</xdr:row>
      <xdr:rowOff>67753</xdr:rowOff>
    </xdr:to>
    <xdr:sp macro="" textlink="">
      <xdr:nvSpPr>
        <xdr:cNvPr id="124" name="フローチャート: 判断 123">
          <a:extLst>
            <a:ext uri="{FF2B5EF4-FFF2-40B4-BE49-F238E27FC236}">
              <a16:creationId xmlns:a16="http://schemas.microsoft.com/office/drawing/2014/main" id="{36D7E546-2067-494E-A49A-29AD57611E50}"/>
            </a:ext>
          </a:extLst>
        </xdr:cNvPr>
        <xdr:cNvSpPr/>
      </xdr:nvSpPr>
      <xdr:spPr>
        <a:xfrm>
          <a:off x="8699500" y="7167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132476</xdr:rowOff>
    </xdr:from>
    <xdr:to>
      <xdr:col>41</xdr:col>
      <xdr:colOff>101600</xdr:colOff>
      <xdr:row>42</xdr:row>
      <xdr:rowOff>62626</xdr:rowOff>
    </xdr:to>
    <xdr:sp macro="" textlink="">
      <xdr:nvSpPr>
        <xdr:cNvPr id="125" name="フローチャート: 判断 124">
          <a:extLst>
            <a:ext uri="{FF2B5EF4-FFF2-40B4-BE49-F238E27FC236}">
              <a16:creationId xmlns:a16="http://schemas.microsoft.com/office/drawing/2014/main" id="{8FA4A14E-D82E-4FED-86D7-BC5C4554D191}"/>
            </a:ext>
          </a:extLst>
        </xdr:cNvPr>
        <xdr:cNvSpPr/>
      </xdr:nvSpPr>
      <xdr:spPr>
        <a:xfrm>
          <a:off x="7810500" y="716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139527</xdr:rowOff>
    </xdr:from>
    <xdr:to>
      <xdr:col>36</xdr:col>
      <xdr:colOff>165100</xdr:colOff>
      <xdr:row>42</xdr:row>
      <xdr:rowOff>69677</xdr:rowOff>
    </xdr:to>
    <xdr:sp macro="" textlink="">
      <xdr:nvSpPr>
        <xdr:cNvPr id="126" name="フローチャート: 判断 125">
          <a:extLst>
            <a:ext uri="{FF2B5EF4-FFF2-40B4-BE49-F238E27FC236}">
              <a16:creationId xmlns:a16="http://schemas.microsoft.com/office/drawing/2014/main" id="{CBB5C580-EC04-4F2E-9009-76727C66044B}"/>
            </a:ext>
          </a:extLst>
        </xdr:cNvPr>
        <xdr:cNvSpPr/>
      </xdr:nvSpPr>
      <xdr:spPr>
        <a:xfrm>
          <a:off x="6921500" y="7168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A211968-7C3B-4941-9C8E-7CC8A45BF21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E79C476-B597-4BBB-AD6B-71E21C17CC4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09E80A2-DF3B-4626-B4E3-6D22C630BF1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1E197D5-3A7B-4C85-8AFA-F569E57B510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61870C5-BBC9-4DB9-A937-A229A19FE27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128752</xdr:rowOff>
    </xdr:from>
    <xdr:to>
      <xdr:col>55</xdr:col>
      <xdr:colOff>50800</xdr:colOff>
      <xdr:row>42</xdr:row>
      <xdr:rowOff>58902</xdr:rowOff>
    </xdr:to>
    <xdr:sp macro="" textlink="">
      <xdr:nvSpPr>
        <xdr:cNvPr id="132" name="楕円 131">
          <a:extLst>
            <a:ext uri="{FF2B5EF4-FFF2-40B4-BE49-F238E27FC236}">
              <a16:creationId xmlns:a16="http://schemas.microsoft.com/office/drawing/2014/main" id="{A58A412F-1384-4915-9755-E23190ECF59F}"/>
            </a:ext>
          </a:extLst>
        </xdr:cNvPr>
        <xdr:cNvSpPr/>
      </xdr:nvSpPr>
      <xdr:spPr>
        <a:xfrm>
          <a:off x="10426700" y="715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88129</xdr:rowOff>
    </xdr:from>
    <xdr:ext cx="534377" cy="259045"/>
    <xdr:sp macro="" textlink="">
      <xdr:nvSpPr>
        <xdr:cNvPr id="133" name="【道路】&#10;一人当たり延長該当値テキスト">
          <a:extLst>
            <a:ext uri="{FF2B5EF4-FFF2-40B4-BE49-F238E27FC236}">
              <a16:creationId xmlns:a16="http://schemas.microsoft.com/office/drawing/2014/main" id="{10D05624-6A99-44B8-851C-BEC5FA2BC56A}"/>
            </a:ext>
          </a:extLst>
        </xdr:cNvPr>
        <xdr:cNvSpPr txBox="1"/>
      </xdr:nvSpPr>
      <xdr:spPr>
        <a:xfrm>
          <a:off x="10515600" y="694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112149</xdr:rowOff>
    </xdr:from>
    <xdr:to>
      <xdr:col>50</xdr:col>
      <xdr:colOff>165100</xdr:colOff>
      <xdr:row>42</xdr:row>
      <xdr:rowOff>42299</xdr:rowOff>
    </xdr:to>
    <xdr:sp macro="" textlink="">
      <xdr:nvSpPr>
        <xdr:cNvPr id="134" name="楕円 133">
          <a:extLst>
            <a:ext uri="{FF2B5EF4-FFF2-40B4-BE49-F238E27FC236}">
              <a16:creationId xmlns:a16="http://schemas.microsoft.com/office/drawing/2014/main" id="{F02FB15C-B71B-4A82-86A5-9B8D27309409}"/>
            </a:ext>
          </a:extLst>
        </xdr:cNvPr>
        <xdr:cNvSpPr/>
      </xdr:nvSpPr>
      <xdr:spPr>
        <a:xfrm>
          <a:off x="9588500" y="714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162949</xdr:rowOff>
    </xdr:from>
    <xdr:to>
      <xdr:col>55</xdr:col>
      <xdr:colOff>0</xdr:colOff>
      <xdr:row>42</xdr:row>
      <xdr:rowOff>8102</xdr:rowOff>
    </xdr:to>
    <xdr:cxnSp macro="">
      <xdr:nvCxnSpPr>
        <xdr:cNvPr id="135" name="直線コネクタ 134">
          <a:extLst>
            <a:ext uri="{FF2B5EF4-FFF2-40B4-BE49-F238E27FC236}">
              <a16:creationId xmlns:a16="http://schemas.microsoft.com/office/drawing/2014/main" id="{C81A6134-56C6-4B86-86E9-DF41CE9D0AB9}"/>
            </a:ext>
          </a:extLst>
        </xdr:cNvPr>
        <xdr:cNvCxnSpPr/>
      </xdr:nvCxnSpPr>
      <xdr:spPr>
        <a:xfrm>
          <a:off x="9639300" y="7192399"/>
          <a:ext cx="838200" cy="1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100161</xdr:rowOff>
    </xdr:from>
    <xdr:to>
      <xdr:col>46</xdr:col>
      <xdr:colOff>38100</xdr:colOff>
      <xdr:row>42</xdr:row>
      <xdr:rowOff>30311</xdr:rowOff>
    </xdr:to>
    <xdr:sp macro="" textlink="">
      <xdr:nvSpPr>
        <xdr:cNvPr id="136" name="楕円 135">
          <a:extLst>
            <a:ext uri="{FF2B5EF4-FFF2-40B4-BE49-F238E27FC236}">
              <a16:creationId xmlns:a16="http://schemas.microsoft.com/office/drawing/2014/main" id="{66A0C7C3-CC89-4CA2-9FF7-3324B3C86B91}"/>
            </a:ext>
          </a:extLst>
        </xdr:cNvPr>
        <xdr:cNvSpPr/>
      </xdr:nvSpPr>
      <xdr:spPr>
        <a:xfrm>
          <a:off x="8699500" y="712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150961</xdr:rowOff>
    </xdr:from>
    <xdr:to>
      <xdr:col>50</xdr:col>
      <xdr:colOff>114300</xdr:colOff>
      <xdr:row>41</xdr:row>
      <xdr:rowOff>162949</xdr:rowOff>
    </xdr:to>
    <xdr:cxnSp macro="">
      <xdr:nvCxnSpPr>
        <xdr:cNvPr id="137" name="直線コネクタ 136">
          <a:extLst>
            <a:ext uri="{FF2B5EF4-FFF2-40B4-BE49-F238E27FC236}">
              <a16:creationId xmlns:a16="http://schemas.microsoft.com/office/drawing/2014/main" id="{5F098A55-B0B0-44C0-9B72-94A80CC7D1EB}"/>
            </a:ext>
          </a:extLst>
        </xdr:cNvPr>
        <xdr:cNvCxnSpPr/>
      </xdr:nvCxnSpPr>
      <xdr:spPr>
        <a:xfrm>
          <a:off x="8750300" y="7180411"/>
          <a:ext cx="889000" cy="1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117325</xdr:rowOff>
    </xdr:from>
    <xdr:to>
      <xdr:col>41</xdr:col>
      <xdr:colOff>101600</xdr:colOff>
      <xdr:row>42</xdr:row>
      <xdr:rowOff>47475</xdr:rowOff>
    </xdr:to>
    <xdr:sp macro="" textlink="">
      <xdr:nvSpPr>
        <xdr:cNvPr id="138" name="楕円 137">
          <a:extLst>
            <a:ext uri="{FF2B5EF4-FFF2-40B4-BE49-F238E27FC236}">
              <a16:creationId xmlns:a16="http://schemas.microsoft.com/office/drawing/2014/main" id="{1355A45E-D87F-4109-92E5-20ECF3FE7BFA}"/>
            </a:ext>
          </a:extLst>
        </xdr:cNvPr>
        <xdr:cNvSpPr/>
      </xdr:nvSpPr>
      <xdr:spPr>
        <a:xfrm>
          <a:off x="7810500" y="71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150961</xdr:rowOff>
    </xdr:from>
    <xdr:to>
      <xdr:col>45</xdr:col>
      <xdr:colOff>177800</xdr:colOff>
      <xdr:row>41</xdr:row>
      <xdr:rowOff>168125</xdr:rowOff>
    </xdr:to>
    <xdr:cxnSp macro="">
      <xdr:nvCxnSpPr>
        <xdr:cNvPr id="139" name="直線コネクタ 138">
          <a:extLst>
            <a:ext uri="{FF2B5EF4-FFF2-40B4-BE49-F238E27FC236}">
              <a16:creationId xmlns:a16="http://schemas.microsoft.com/office/drawing/2014/main" id="{0A54A174-D382-477B-99D7-C3F50B1569BF}"/>
            </a:ext>
          </a:extLst>
        </xdr:cNvPr>
        <xdr:cNvCxnSpPr/>
      </xdr:nvCxnSpPr>
      <xdr:spPr>
        <a:xfrm flipV="1">
          <a:off x="7861300" y="7180411"/>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119317</xdr:rowOff>
    </xdr:from>
    <xdr:to>
      <xdr:col>36</xdr:col>
      <xdr:colOff>165100</xdr:colOff>
      <xdr:row>42</xdr:row>
      <xdr:rowOff>49467</xdr:rowOff>
    </xdr:to>
    <xdr:sp macro="" textlink="">
      <xdr:nvSpPr>
        <xdr:cNvPr id="140" name="楕円 139">
          <a:extLst>
            <a:ext uri="{FF2B5EF4-FFF2-40B4-BE49-F238E27FC236}">
              <a16:creationId xmlns:a16="http://schemas.microsoft.com/office/drawing/2014/main" id="{812359B1-A064-4FAC-B963-3B1328F140FF}"/>
            </a:ext>
          </a:extLst>
        </xdr:cNvPr>
        <xdr:cNvSpPr/>
      </xdr:nvSpPr>
      <xdr:spPr>
        <a:xfrm>
          <a:off x="6921500" y="714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168125</xdr:rowOff>
    </xdr:from>
    <xdr:to>
      <xdr:col>41</xdr:col>
      <xdr:colOff>50800</xdr:colOff>
      <xdr:row>41</xdr:row>
      <xdr:rowOff>170117</xdr:rowOff>
    </xdr:to>
    <xdr:cxnSp macro="">
      <xdr:nvCxnSpPr>
        <xdr:cNvPr id="141" name="直線コネクタ 140">
          <a:extLst>
            <a:ext uri="{FF2B5EF4-FFF2-40B4-BE49-F238E27FC236}">
              <a16:creationId xmlns:a16="http://schemas.microsoft.com/office/drawing/2014/main" id="{91A27B6B-410A-420E-9177-316262E8E4C6}"/>
            </a:ext>
          </a:extLst>
        </xdr:cNvPr>
        <xdr:cNvCxnSpPr/>
      </xdr:nvCxnSpPr>
      <xdr:spPr>
        <a:xfrm flipV="1">
          <a:off x="6972300" y="7197575"/>
          <a:ext cx="889000" cy="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58464</xdr:rowOff>
    </xdr:from>
    <xdr:ext cx="534377" cy="259045"/>
    <xdr:sp macro="" textlink="">
      <xdr:nvSpPr>
        <xdr:cNvPr id="142" name="n_1aveValue【道路】&#10;一人当たり延長">
          <a:extLst>
            <a:ext uri="{FF2B5EF4-FFF2-40B4-BE49-F238E27FC236}">
              <a16:creationId xmlns:a16="http://schemas.microsoft.com/office/drawing/2014/main" id="{244622DE-1283-4F3C-9A9F-A2046ED46488}"/>
            </a:ext>
          </a:extLst>
        </xdr:cNvPr>
        <xdr:cNvSpPr txBox="1"/>
      </xdr:nvSpPr>
      <xdr:spPr>
        <a:xfrm>
          <a:off x="9359411" y="725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58880</xdr:rowOff>
    </xdr:from>
    <xdr:ext cx="534377" cy="259045"/>
    <xdr:sp macro="" textlink="">
      <xdr:nvSpPr>
        <xdr:cNvPr id="143" name="n_2aveValue【道路】&#10;一人当たり延長">
          <a:extLst>
            <a:ext uri="{FF2B5EF4-FFF2-40B4-BE49-F238E27FC236}">
              <a16:creationId xmlns:a16="http://schemas.microsoft.com/office/drawing/2014/main" id="{FF56E5C1-407F-43EA-A209-148B5177A17D}"/>
            </a:ext>
          </a:extLst>
        </xdr:cNvPr>
        <xdr:cNvSpPr txBox="1"/>
      </xdr:nvSpPr>
      <xdr:spPr>
        <a:xfrm>
          <a:off x="8483111" y="725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53753</xdr:rowOff>
    </xdr:from>
    <xdr:ext cx="534377" cy="259045"/>
    <xdr:sp macro="" textlink="">
      <xdr:nvSpPr>
        <xdr:cNvPr id="144" name="n_3aveValue【道路】&#10;一人当たり延長">
          <a:extLst>
            <a:ext uri="{FF2B5EF4-FFF2-40B4-BE49-F238E27FC236}">
              <a16:creationId xmlns:a16="http://schemas.microsoft.com/office/drawing/2014/main" id="{5B1F7752-826A-4627-ACB4-72B6D3CD4808}"/>
            </a:ext>
          </a:extLst>
        </xdr:cNvPr>
        <xdr:cNvSpPr txBox="1"/>
      </xdr:nvSpPr>
      <xdr:spPr>
        <a:xfrm>
          <a:off x="7594111" y="725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60804</xdr:rowOff>
    </xdr:from>
    <xdr:ext cx="534377" cy="259045"/>
    <xdr:sp macro="" textlink="">
      <xdr:nvSpPr>
        <xdr:cNvPr id="145" name="n_4aveValue【道路】&#10;一人当たり延長">
          <a:extLst>
            <a:ext uri="{FF2B5EF4-FFF2-40B4-BE49-F238E27FC236}">
              <a16:creationId xmlns:a16="http://schemas.microsoft.com/office/drawing/2014/main" id="{52F5A563-AF0E-4108-B25B-4470702CC8A3}"/>
            </a:ext>
          </a:extLst>
        </xdr:cNvPr>
        <xdr:cNvSpPr txBox="1"/>
      </xdr:nvSpPr>
      <xdr:spPr>
        <a:xfrm>
          <a:off x="6705111" y="726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58826</xdr:rowOff>
    </xdr:from>
    <xdr:ext cx="534377" cy="259045"/>
    <xdr:sp macro="" textlink="">
      <xdr:nvSpPr>
        <xdr:cNvPr id="146" name="n_1mainValue【道路】&#10;一人当たり延長">
          <a:extLst>
            <a:ext uri="{FF2B5EF4-FFF2-40B4-BE49-F238E27FC236}">
              <a16:creationId xmlns:a16="http://schemas.microsoft.com/office/drawing/2014/main" id="{6FCAF071-4791-4BB8-8D25-5DFA62284F13}"/>
            </a:ext>
          </a:extLst>
        </xdr:cNvPr>
        <xdr:cNvSpPr txBox="1"/>
      </xdr:nvSpPr>
      <xdr:spPr>
        <a:xfrm>
          <a:off x="9359411" y="691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46838</xdr:rowOff>
    </xdr:from>
    <xdr:ext cx="534377" cy="259045"/>
    <xdr:sp macro="" textlink="">
      <xdr:nvSpPr>
        <xdr:cNvPr id="147" name="n_2mainValue【道路】&#10;一人当たり延長">
          <a:extLst>
            <a:ext uri="{FF2B5EF4-FFF2-40B4-BE49-F238E27FC236}">
              <a16:creationId xmlns:a16="http://schemas.microsoft.com/office/drawing/2014/main" id="{F08B66C6-A167-427B-90F3-53D4EC99B84F}"/>
            </a:ext>
          </a:extLst>
        </xdr:cNvPr>
        <xdr:cNvSpPr txBox="1"/>
      </xdr:nvSpPr>
      <xdr:spPr>
        <a:xfrm>
          <a:off x="8483111" y="690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64002</xdr:rowOff>
    </xdr:from>
    <xdr:ext cx="534377" cy="259045"/>
    <xdr:sp macro="" textlink="">
      <xdr:nvSpPr>
        <xdr:cNvPr id="148" name="n_3mainValue【道路】&#10;一人当たり延長">
          <a:extLst>
            <a:ext uri="{FF2B5EF4-FFF2-40B4-BE49-F238E27FC236}">
              <a16:creationId xmlns:a16="http://schemas.microsoft.com/office/drawing/2014/main" id="{028BDA3E-29F0-4338-BCEF-6CDF4EB4B582}"/>
            </a:ext>
          </a:extLst>
        </xdr:cNvPr>
        <xdr:cNvSpPr txBox="1"/>
      </xdr:nvSpPr>
      <xdr:spPr>
        <a:xfrm>
          <a:off x="7594111" y="692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65994</xdr:rowOff>
    </xdr:from>
    <xdr:ext cx="534377" cy="259045"/>
    <xdr:sp macro="" textlink="">
      <xdr:nvSpPr>
        <xdr:cNvPr id="149" name="n_4mainValue【道路】&#10;一人当たり延長">
          <a:extLst>
            <a:ext uri="{FF2B5EF4-FFF2-40B4-BE49-F238E27FC236}">
              <a16:creationId xmlns:a16="http://schemas.microsoft.com/office/drawing/2014/main" id="{19CC20C1-AEA3-4252-9E60-08E0302E8DB4}"/>
            </a:ext>
          </a:extLst>
        </xdr:cNvPr>
        <xdr:cNvSpPr txBox="1"/>
      </xdr:nvSpPr>
      <xdr:spPr>
        <a:xfrm>
          <a:off x="6705111" y="692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583E0D1-6F17-4B1E-8F00-CB4EC15FC4A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75F3520-B6E2-429F-A570-0772A4A0567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3CCD84D-6FC8-47E7-A0C9-C72FD7C7DF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C9F11AE-428B-4391-B845-CB56A026095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F5DFB35-D164-42D7-89A4-37ECD9B7B6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A23444A-D243-43EC-B080-965C8BA9AEA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2470130-E5A6-4B6D-A3BC-CAC552A7CC4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10DB9D2F-D901-453F-8042-DB206FBECC4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D7EE1E9-7339-4A62-BC13-9778D0636C6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A0DEE30-3C90-49C9-9244-90873CC2D3F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A234302-190C-434C-A360-0BF6F5DEBD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BD972CA5-B338-4EAF-83A4-C25BF788A72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2B6584A7-1197-4221-9988-BDEFB866C4A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943DAE21-90A0-4ADF-BF67-CC5424058D4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22260403-2D02-45DE-8A74-0436B84824C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E14274-B5CB-4AB2-BE0F-D77F501A762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6A82EFC7-DDD0-460B-B05A-779E51E8C03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3C2DDEAC-EEBF-4DD1-8D4F-E8549DC942B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9CF1092F-FEFA-4883-BF02-90F064CB29C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CEDF3C0A-890D-46B3-9783-26E09DD7556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8193D576-B5A9-4DD1-9E7D-A9003269A1C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45D224C-994D-4F9C-8395-049DF76CB6E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8150CEC3-B5B5-4A9A-A806-A0C86EEB8FF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685B2B8A-C57E-4B75-BC24-71DC0F20103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0</xdr:rowOff>
    </xdr:from>
    <xdr:to>
      <xdr:col>24</xdr:col>
      <xdr:colOff>62865</xdr:colOff>
      <xdr:row>64</xdr:row>
      <xdr:rowOff>30480</xdr:rowOff>
    </xdr:to>
    <xdr:cxnSp macro="">
      <xdr:nvCxnSpPr>
        <xdr:cNvPr id="174" name="直線コネクタ 173">
          <a:extLst>
            <a:ext uri="{FF2B5EF4-FFF2-40B4-BE49-F238E27FC236}">
              <a16:creationId xmlns:a16="http://schemas.microsoft.com/office/drawing/2014/main" id="{CB296492-86EA-4215-880E-E02206CA8E59}"/>
            </a:ext>
          </a:extLst>
        </xdr:cNvPr>
        <xdr:cNvCxnSpPr/>
      </xdr:nvCxnSpPr>
      <xdr:spPr>
        <a:xfrm flipV="1">
          <a:off x="4634865" y="96012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34307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E03A8FC1-2B03-4E0A-91F8-3D0E2BE208E1}"/>
            </a:ext>
          </a:extLst>
        </xdr:cNvPr>
        <xdr:cNvSpPr txBox="1"/>
      </xdr:nvSpPr>
      <xdr:spPr>
        <a:xfrm>
          <a:off x="4673600" y="1100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30480</xdr:rowOff>
    </xdr:from>
    <xdr:to>
      <xdr:col>24</xdr:col>
      <xdr:colOff>152400</xdr:colOff>
      <xdr:row>64</xdr:row>
      <xdr:rowOff>30480</xdr:rowOff>
    </xdr:to>
    <xdr:cxnSp macro="">
      <xdr:nvCxnSpPr>
        <xdr:cNvPr id="176" name="直線コネクタ 175">
          <a:extLst>
            <a:ext uri="{FF2B5EF4-FFF2-40B4-BE49-F238E27FC236}">
              <a16:creationId xmlns:a16="http://schemas.microsoft.com/office/drawing/2014/main" id="{9AE69B5B-0AD7-4A69-880E-D8DDDF708189}"/>
            </a:ext>
          </a:extLst>
        </xdr:cNvPr>
        <xdr:cNvCxnSpPr/>
      </xdr:nvCxnSpPr>
      <xdr:spPr>
        <a:xfrm>
          <a:off x="4546600" y="1100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118127</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AFD74381-F009-4A8E-AED8-E5CC4210723B}"/>
            </a:ext>
          </a:extLst>
        </xdr:cNvPr>
        <xdr:cNvSpPr txBox="1"/>
      </xdr:nvSpPr>
      <xdr:spPr>
        <a:xfrm>
          <a:off x="4673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0</xdr:rowOff>
    </xdr:from>
    <xdr:to>
      <xdr:col>24</xdr:col>
      <xdr:colOff>152400</xdr:colOff>
      <xdr:row>56</xdr:row>
      <xdr:rowOff>0</xdr:rowOff>
    </xdr:to>
    <xdr:cxnSp macro="">
      <xdr:nvCxnSpPr>
        <xdr:cNvPr id="178" name="直線コネクタ 177">
          <a:extLst>
            <a:ext uri="{FF2B5EF4-FFF2-40B4-BE49-F238E27FC236}">
              <a16:creationId xmlns:a16="http://schemas.microsoft.com/office/drawing/2014/main" id="{46F907B8-75FD-4226-86E1-C5649D2591E1}"/>
            </a:ext>
          </a:extLst>
        </xdr:cNvPr>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8272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8F76A536-371E-490A-850C-3213243E0667}"/>
            </a:ext>
          </a:extLst>
        </xdr:cNvPr>
        <xdr:cNvSpPr txBox="1"/>
      </xdr:nvSpPr>
      <xdr:spPr>
        <a:xfrm>
          <a:off x="4673600" y="1012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156845</xdr:rowOff>
    </xdr:from>
    <xdr:to>
      <xdr:col>24</xdr:col>
      <xdr:colOff>114300</xdr:colOff>
      <xdr:row>60</xdr:row>
      <xdr:rowOff>86995</xdr:rowOff>
    </xdr:to>
    <xdr:sp macro="" textlink="">
      <xdr:nvSpPr>
        <xdr:cNvPr id="180" name="フローチャート: 判断 179">
          <a:extLst>
            <a:ext uri="{FF2B5EF4-FFF2-40B4-BE49-F238E27FC236}">
              <a16:creationId xmlns:a16="http://schemas.microsoft.com/office/drawing/2014/main" id="{55B8A067-35D2-4914-9926-9B920EAA59A2}"/>
            </a:ext>
          </a:extLst>
        </xdr:cNvPr>
        <xdr:cNvSpPr/>
      </xdr:nvSpPr>
      <xdr:spPr>
        <a:xfrm>
          <a:off x="45847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130175</xdr:rowOff>
    </xdr:from>
    <xdr:to>
      <xdr:col>20</xdr:col>
      <xdr:colOff>38100</xdr:colOff>
      <xdr:row>60</xdr:row>
      <xdr:rowOff>60325</xdr:rowOff>
    </xdr:to>
    <xdr:sp macro="" textlink="">
      <xdr:nvSpPr>
        <xdr:cNvPr id="181" name="フローチャート: 判断 180">
          <a:extLst>
            <a:ext uri="{FF2B5EF4-FFF2-40B4-BE49-F238E27FC236}">
              <a16:creationId xmlns:a16="http://schemas.microsoft.com/office/drawing/2014/main" id="{F5A04392-7515-45B0-893A-1CD7502D6293}"/>
            </a:ext>
          </a:extLst>
        </xdr:cNvPr>
        <xdr:cNvSpPr/>
      </xdr:nvSpPr>
      <xdr:spPr>
        <a:xfrm>
          <a:off x="3746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113030</xdr:rowOff>
    </xdr:from>
    <xdr:to>
      <xdr:col>15</xdr:col>
      <xdr:colOff>101600</xdr:colOff>
      <xdr:row>60</xdr:row>
      <xdr:rowOff>43180</xdr:rowOff>
    </xdr:to>
    <xdr:sp macro="" textlink="">
      <xdr:nvSpPr>
        <xdr:cNvPr id="182" name="フローチャート: 判断 181">
          <a:extLst>
            <a:ext uri="{FF2B5EF4-FFF2-40B4-BE49-F238E27FC236}">
              <a16:creationId xmlns:a16="http://schemas.microsoft.com/office/drawing/2014/main" id="{A8BCD5F1-E25A-446A-8B8F-2043A3772BDE}"/>
            </a:ext>
          </a:extLst>
        </xdr:cNvPr>
        <xdr:cNvSpPr/>
      </xdr:nvSpPr>
      <xdr:spPr>
        <a:xfrm>
          <a:off x="2857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95885</xdr:rowOff>
    </xdr:from>
    <xdr:to>
      <xdr:col>10</xdr:col>
      <xdr:colOff>165100</xdr:colOff>
      <xdr:row>60</xdr:row>
      <xdr:rowOff>26035</xdr:rowOff>
    </xdr:to>
    <xdr:sp macro="" textlink="">
      <xdr:nvSpPr>
        <xdr:cNvPr id="183" name="フローチャート: 判断 182">
          <a:extLst>
            <a:ext uri="{FF2B5EF4-FFF2-40B4-BE49-F238E27FC236}">
              <a16:creationId xmlns:a16="http://schemas.microsoft.com/office/drawing/2014/main" id="{92D6581C-5B02-43A0-818D-2D9996BF329D}"/>
            </a:ext>
          </a:extLst>
        </xdr:cNvPr>
        <xdr:cNvSpPr/>
      </xdr:nvSpPr>
      <xdr:spPr>
        <a:xfrm>
          <a:off x="1968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74930</xdr:rowOff>
    </xdr:from>
    <xdr:to>
      <xdr:col>6</xdr:col>
      <xdr:colOff>38100</xdr:colOff>
      <xdr:row>60</xdr:row>
      <xdr:rowOff>5080</xdr:rowOff>
    </xdr:to>
    <xdr:sp macro="" textlink="">
      <xdr:nvSpPr>
        <xdr:cNvPr id="184" name="フローチャート: 判断 183">
          <a:extLst>
            <a:ext uri="{FF2B5EF4-FFF2-40B4-BE49-F238E27FC236}">
              <a16:creationId xmlns:a16="http://schemas.microsoft.com/office/drawing/2014/main" id="{A07D5027-7BE8-4C79-944B-6329F0A1DB6D}"/>
            </a:ext>
          </a:extLst>
        </xdr:cNvPr>
        <xdr:cNvSpPr/>
      </xdr:nvSpPr>
      <xdr:spPr>
        <a:xfrm>
          <a:off x="1079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59B95AC-9EE9-4510-BB3E-6B946CB9A3A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E954696-F2A8-4338-96AE-27817494A5D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B676C3A-8B31-43B5-B8DE-708F4F73978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9515E2C-45AB-4BC8-B448-2BA428C95F4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65D14A6-A6EF-4770-892B-6B345492A9F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190" name="楕円 189">
          <a:extLst>
            <a:ext uri="{FF2B5EF4-FFF2-40B4-BE49-F238E27FC236}">
              <a16:creationId xmlns:a16="http://schemas.microsoft.com/office/drawing/2014/main" id="{1569C1DD-42AD-4D08-A2F2-C2772A876038}"/>
            </a:ext>
          </a:extLst>
        </xdr:cNvPr>
        <xdr:cNvSpPr/>
      </xdr:nvSpPr>
      <xdr:spPr>
        <a:xfrm>
          <a:off x="45847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5732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1C796AAB-980E-40ED-A743-D3BB2E8D9A68}"/>
            </a:ext>
          </a:extLst>
        </xdr:cNvPr>
        <xdr:cNvSpPr txBox="1"/>
      </xdr:nvSpPr>
      <xdr:spPr>
        <a:xfrm>
          <a:off x="4673600"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xdr:rowOff>
    </xdr:from>
    <xdr:to>
      <xdr:col>20</xdr:col>
      <xdr:colOff>38100</xdr:colOff>
      <xdr:row>60</xdr:row>
      <xdr:rowOff>113665</xdr:rowOff>
    </xdr:to>
    <xdr:sp macro="" textlink="">
      <xdr:nvSpPr>
        <xdr:cNvPr id="192" name="楕円 191">
          <a:extLst>
            <a:ext uri="{FF2B5EF4-FFF2-40B4-BE49-F238E27FC236}">
              <a16:creationId xmlns:a16="http://schemas.microsoft.com/office/drawing/2014/main" id="{38A3155D-E7C7-4139-9BF1-B17628EAE0A6}"/>
            </a:ext>
          </a:extLst>
        </xdr:cNvPr>
        <xdr:cNvSpPr/>
      </xdr:nvSpPr>
      <xdr:spPr>
        <a:xfrm>
          <a:off x="3746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62865</xdr:rowOff>
    </xdr:from>
    <xdr:to>
      <xdr:col>24</xdr:col>
      <xdr:colOff>63500</xdr:colOff>
      <xdr:row>60</xdr:row>
      <xdr:rowOff>78105</xdr:rowOff>
    </xdr:to>
    <xdr:cxnSp macro="">
      <xdr:nvCxnSpPr>
        <xdr:cNvPr id="193" name="直線コネクタ 192">
          <a:extLst>
            <a:ext uri="{FF2B5EF4-FFF2-40B4-BE49-F238E27FC236}">
              <a16:creationId xmlns:a16="http://schemas.microsoft.com/office/drawing/2014/main" id="{2CC9B41B-4C36-4137-B39E-EBE4C671A9C6}"/>
            </a:ext>
          </a:extLst>
        </xdr:cNvPr>
        <xdr:cNvCxnSpPr/>
      </xdr:nvCxnSpPr>
      <xdr:spPr>
        <a:xfrm>
          <a:off x="3797300" y="1034986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4" name="楕円 193">
          <a:extLst>
            <a:ext uri="{FF2B5EF4-FFF2-40B4-BE49-F238E27FC236}">
              <a16:creationId xmlns:a16="http://schemas.microsoft.com/office/drawing/2014/main" id="{2AB80D71-EF10-411F-81F5-774E725440E7}"/>
            </a:ext>
          </a:extLst>
        </xdr:cNvPr>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62865</xdr:rowOff>
    </xdr:to>
    <xdr:cxnSp macro="">
      <xdr:nvCxnSpPr>
        <xdr:cNvPr id="195" name="直線コネクタ 194">
          <a:extLst>
            <a:ext uri="{FF2B5EF4-FFF2-40B4-BE49-F238E27FC236}">
              <a16:creationId xmlns:a16="http://schemas.microsoft.com/office/drawing/2014/main" id="{7A985C38-DD3F-4B0C-B932-B1EBA17288EC}"/>
            </a:ext>
          </a:extLst>
        </xdr:cNvPr>
        <xdr:cNvCxnSpPr/>
      </xdr:nvCxnSpPr>
      <xdr:spPr>
        <a:xfrm>
          <a:off x="2908300" y="103174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153035</xdr:rowOff>
    </xdr:from>
    <xdr:to>
      <xdr:col>10</xdr:col>
      <xdr:colOff>165100</xdr:colOff>
      <xdr:row>60</xdr:row>
      <xdr:rowOff>83185</xdr:rowOff>
    </xdr:to>
    <xdr:sp macro="" textlink="">
      <xdr:nvSpPr>
        <xdr:cNvPr id="196" name="楕円 195">
          <a:extLst>
            <a:ext uri="{FF2B5EF4-FFF2-40B4-BE49-F238E27FC236}">
              <a16:creationId xmlns:a16="http://schemas.microsoft.com/office/drawing/2014/main" id="{0854950F-910E-468C-A1AC-8FFA33775341}"/>
            </a:ext>
          </a:extLst>
        </xdr:cNvPr>
        <xdr:cNvSpPr/>
      </xdr:nvSpPr>
      <xdr:spPr>
        <a:xfrm>
          <a:off x="1968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30480</xdr:rowOff>
    </xdr:from>
    <xdr:to>
      <xdr:col>15</xdr:col>
      <xdr:colOff>50800</xdr:colOff>
      <xdr:row>60</xdr:row>
      <xdr:rowOff>32385</xdr:rowOff>
    </xdr:to>
    <xdr:cxnSp macro="">
      <xdr:nvCxnSpPr>
        <xdr:cNvPr id="197" name="直線コネクタ 196">
          <a:extLst>
            <a:ext uri="{FF2B5EF4-FFF2-40B4-BE49-F238E27FC236}">
              <a16:creationId xmlns:a16="http://schemas.microsoft.com/office/drawing/2014/main" id="{7C761ADD-05CA-448C-83A1-FAFF9812F155}"/>
            </a:ext>
          </a:extLst>
        </xdr:cNvPr>
        <xdr:cNvCxnSpPr/>
      </xdr:nvCxnSpPr>
      <xdr:spPr>
        <a:xfrm flipV="1">
          <a:off x="2019300" y="103174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133985</xdr:rowOff>
    </xdr:from>
    <xdr:to>
      <xdr:col>6</xdr:col>
      <xdr:colOff>38100</xdr:colOff>
      <xdr:row>60</xdr:row>
      <xdr:rowOff>64135</xdr:rowOff>
    </xdr:to>
    <xdr:sp macro="" textlink="">
      <xdr:nvSpPr>
        <xdr:cNvPr id="198" name="楕円 197">
          <a:extLst>
            <a:ext uri="{FF2B5EF4-FFF2-40B4-BE49-F238E27FC236}">
              <a16:creationId xmlns:a16="http://schemas.microsoft.com/office/drawing/2014/main" id="{EFC08D3F-FE2E-4041-BCBD-AFFCCF1E414D}"/>
            </a:ext>
          </a:extLst>
        </xdr:cNvPr>
        <xdr:cNvSpPr/>
      </xdr:nvSpPr>
      <xdr:spPr>
        <a:xfrm>
          <a:off x="1079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13335</xdr:rowOff>
    </xdr:from>
    <xdr:to>
      <xdr:col>10</xdr:col>
      <xdr:colOff>114300</xdr:colOff>
      <xdr:row>60</xdr:row>
      <xdr:rowOff>32385</xdr:rowOff>
    </xdr:to>
    <xdr:cxnSp macro="">
      <xdr:nvCxnSpPr>
        <xdr:cNvPr id="199" name="直線コネクタ 198">
          <a:extLst>
            <a:ext uri="{FF2B5EF4-FFF2-40B4-BE49-F238E27FC236}">
              <a16:creationId xmlns:a16="http://schemas.microsoft.com/office/drawing/2014/main" id="{DDF93E18-6697-40B2-B06D-01F218F8773E}"/>
            </a:ext>
          </a:extLst>
        </xdr:cNvPr>
        <xdr:cNvCxnSpPr/>
      </xdr:nvCxnSpPr>
      <xdr:spPr>
        <a:xfrm>
          <a:off x="1130300" y="1030033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76852</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FBD96AF1-2DC4-4EF2-B148-8816334DE9E9}"/>
            </a:ext>
          </a:extLst>
        </xdr:cNvPr>
        <xdr:cNvSpPr txBox="1"/>
      </xdr:nvSpPr>
      <xdr:spPr>
        <a:xfrm>
          <a:off x="35820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59707</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C5E042E2-3E2A-40E1-B2C3-6946B4E375BD}"/>
            </a:ext>
          </a:extLst>
        </xdr:cNvPr>
        <xdr:cNvSpPr txBox="1"/>
      </xdr:nvSpPr>
      <xdr:spPr>
        <a:xfrm>
          <a:off x="2705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42562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F07E3127-4FD9-408A-98BA-0EABB5D84D96}"/>
            </a:ext>
          </a:extLst>
        </xdr:cNvPr>
        <xdr:cNvSpPr txBox="1"/>
      </xdr:nvSpPr>
      <xdr:spPr>
        <a:xfrm>
          <a:off x="1816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21607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2FE24DD7-E882-400D-A326-D0651325CECA}"/>
            </a:ext>
          </a:extLst>
        </xdr:cNvPr>
        <xdr:cNvSpPr txBox="1"/>
      </xdr:nvSpPr>
      <xdr:spPr>
        <a:xfrm>
          <a:off x="927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104792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9366851C-269A-40A6-B817-49ABFA138D00}"/>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72407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063D43AB-FA62-42EA-A456-3230C4C869F2}"/>
            </a:ext>
          </a:extLst>
        </xdr:cNvPr>
        <xdr:cNvSpPr txBox="1"/>
      </xdr:nvSpPr>
      <xdr:spPr>
        <a:xfrm>
          <a:off x="2705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74312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8201F777-4F20-4D87-92A6-1EA4A31BE3CC}"/>
            </a:ext>
          </a:extLst>
        </xdr:cNvPr>
        <xdr:cNvSpPr txBox="1"/>
      </xdr:nvSpPr>
      <xdr:spPr>
        <a:xfrm>
          <a:off x="1816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55262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21EC6ECA-F3CE-4B38-875E-9E5704C3A970}"/>
            </a:ext>
          </a:extLst>
        </xdr:cNvPr>
        <xdr:cNvSpPr txBox="1"/>
      </xdr:nvSpPr>
      <xdr:spPr>
        <a:xfrm>
          <a:off x="9277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EC5C492C-7CBC-4C37-B0F1-31173D5E925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85A33954-2C35-48F8-8082-0F5ECE18C59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F9203CE-03DF-4776-8AB0-E0951BB7791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51CB96EB-B5C0-4D11-BF96-7195985C529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AD936A05-94B1-4625-8502-D7C74BC0A9F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ACFE04FE-74EC-4CA6-B5FB-0246CB48BA9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718E9AEA-0625-45A1-89C7-30810636018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5EBEF5D1-4FBF-4F84-BA57-3DC8448F40C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C6217E4-9C07-4F60-906B-63FE78A0E9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EBEE93C-DD25-48E9-A098-97EA14D63C9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61483079-F2C8-45BA-8BDA-59C3674B966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3FFA3081-5C33-470F-BFCC-1D39D07BC44F}"/>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4C7FB665-57F3-4727-BC8D-B0DE5D64B0C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DE686EA3-4B3A-4F30-B5AD-B6C6F492AEFF}"/>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121B7A10-F9AD-4B3E-93A4-B5AA5DBE047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FDB2AE76-C9E3-4F70-91AA-EE684E4FDA15}"/>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249FC533-EB6C-48FC-A6F4-6A6F2592218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143DE126-4454-46E5-8861-D092571C1C14}"/>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670F695F-98F4-4A2B-801C-431B3AA2924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99B206E9-AC0B-48CA-A67B-B7B5338D8D8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38F83B6-4BDC-4972-9D6C-474E79AA634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1264</xdr:rowOff>
    </xdr:from>
    <xdr:to>
      <xdr:col>54</xdr:col>
      <xdr:colOff>189865</xdr:colOff>
      <xdr:row>63</xdr:row>
      <xdr:rowOff>170697</xdr:rowOff>
    </xdr:to>
    <xdr:cxnSp macro="">
      <xdr:nvCxnSpPr>
        <xdr:cNvPr id="229" name="直線コネクタ 228">
          <a:extLst>
            <a:ext uri="{FF2B5EF4-FFF2-40B4-BE49-F238E27FC236}">
              <a16:creationId xmlns:a16="http://schemas.microsoft.com/office/drawing/2014/main" id="{87250D6C-64B1-49CD-BA07-7D9372EFF8BB}"/>
            </a:ext>
          </a:extLst>
        </xdr:cNvPr>
        <xdr:cNvCxnSpPr/>
      </xdr:nvCxnSpPr>
      <xdr:spPr>
        <a:xfrm flipV="1">
          <a:off x="10476865" y="9773914"/>
          <a:ext cx="0" cy="1198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3074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A970D14-715B-4457-9D0C-EF6868C0B940}"/>
            </a:ext>
          </a:extLst>
        </xdr:cNvPr>
        <xdr:cNvSpPr txBox="1"/>
      </xdr:nvSpPr>
      <xdr:spPr>
        <a:xfrm>
          <a:off x="10515600" y="1097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170697</xdr:rowOff>
    </xdr:from>
    <xdr:to>
      <xdr:col>55</xdr:col>
      <xdr:colOff>88900</xdr:colOff>
      <xdr:row>63</xdr:row>
      <xdr:rowOff>170697</xdr:rowOff>
    </xdr:to>
    <xdr:cxnSp macro="">
      <xdr:nvCxnSpPr>
        <xdr:cNvPr id="231" name="直線コネクタ 230">
          <a:extLst>
            <a:ext uri="{FF2B5EF4-FFF2-40B4-BE49-F238E27FC236}">
              <a16:creationId xmlns:a16="http://schemas.microsoft.com/office/drawing/2014/main" id="{EC129458-6A77-489A-BE8A-08F2B6A72945}"/>
            </a:ext>
          </a:extLst>
        </xdr:cNvPr>
        <xdr:cNvCxnSpPr/>
      </xdr:nvCxnSpPr>
      <xdr:spPr>
        <a:xfrm>
          <a:off x="10388600" y="10972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119391</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9224FE0B-B32A-4DAD-806D-10D63A119547}"/>
            </a:ext>
          </a:extLst>
        </xdr:cNvPr>
        <xdr:cNvSpPr txBox="1"/>
      </xdr:nvSpPr>
      <xdr:spPr>
        <a:xfrm>
          <a:off x="10515600" y="95491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5,244,471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1264</xdr:rowOff>
    </xdr:from>
    <xdr:to>
      <xdr:col>55</xdr:col>
      <xdr:colOff>88900</xdr:colOff>
      <xdr:row>57</xdr:row>
      <xdr:rowOff>1264</xdr:rowOff>
    </xdr:to>
    <xdr:cxnSp macro="">
      <xdr:nvCxnSpPr>
        <xdr:cNvPr id="233" name="直線コネクタ 232">
          <a:extLst>
            <a:ext uri="{FF2B5EF4-FFF2-40B4-BE49-F238E27FC236}">
              <a16:creationId xmlns:a16="http://schemas.microsoft.com/office/drawing/2014/main" id="{7BACB0E5-C169-4F40-9FD0-63F537E40415}"/>
            </a:ext>
          </a:extLst>
        </xdr:cNvPr>
        <xdr:cNvCxnSpPr/>
      </xdr:nvCxnSpPr>
      <xdr:spPr>
        <a:xfrm>
          <a:off x="10388600" y="9773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150607</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3D5AE9A9-44D0-4A11-99C7-24585E989229}"/>
            </a:ext>
          </a:extLst>
        </xdr:cNvPr>
        <xdr:cNvSpPr txBox="1"/>
      </xdr:nvSpPr>
      <xdr:spPr>
        <a:xfrm>
          <a:off x="10515600" y="10780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730</xdr:rowOff>
    </xdr:from>
    <xdr:to>
      <xdr:col>55</xdr:col>
      <xdr:colOff>50800</xdr:colOff>
      <xdr:row>63</xdr:row>
      <xdr:rowOff>102330</xdr:rowOff>
    </xdr:to>
    <xdr:sp macro="" textlink="">
      <xdr:nvSpPr>
        <xdr:cNvPr id="235" name="フローチャート: 判断 234">
          <a:extLst>
            <a:ext uri="{FF2B5EF4-FFF2-40B4-BE49-F238E27FC236}">
              <a16:creationId xmlns:a16="http://schemas.microsoft.com/office/drawing/2014/main" id="{D7E2B102-70F9-4BC0-9328-18B18D1311E8}"/>
            </a:ext>
          </a:extLst>
        </xdr:cNvPr>
        <xdr:cNvSpPr/>
      </xdr:nvSpPr>
      <xdr:spPr>
        <a:xfrm>
          <a:off x="104267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3009</xdr:rowOff>
    </xdr:from>
    <xdr:to>
      <xdr:col>50</xdr:col>
      <xdr:colOff>165100</xdr:colOff>
      <xdr:row>63</xdr:row>
      <xdr:rowOff>104609</xdr:rowOff>
    </xdr:to>
    <xdr:sp macro="" textlink="">
      <xdr:nvSpPr>
        <xdr:cNvPr id="236" name="フローチャート: 判断 235">
          <a:extLst>
            <a:ext uri="{FF2B5EF4-FFF2-40B4-BE49-F238E27FC236}">
              <a16:creationId xmlns:a16="http://schemas.microsoft.com/office/drawing/2014/main" id="{5724F658-FDB7-49BA-A915-9B0BD09822D8}"/>
            </a:ext>
          </a:extLst>
        </xdr:cNvPr>
        <xdr:cNvSpPr/>
      </xdr:nvSpPr>
      <xdr:spPr>
        <a:xfrm>
          <a:off x="9588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7659</xdr:rowOff>
    </xdr:from>
    <xdr:to>
      <xdr:col>46</xdr:col>
      <xdr:colOff>38100</xdr:colOff>
      <xdr:row>63</xdr:row>
      <xdr:rowOff>109259</xdr:rowOff>
    </xdr:to>
    <xdr:sp macro="" textlink="">
      <xdr:nvSpPr>
        <xdr:cNvPr id="237" name="フローチャート: 判断 236">
          <a:extLst>
            <a:ext uri="{FF2B5EF4-FFF2-40B4-BE49-F238E27FC236}">
              <a16:creationId xmlns:a16="http://schemas.microsoft.com/office/drawing/2014/main" id="{67789FFA-EE1B-4459-9910-C5C036D72192}"/>
            </a:ext>
          </a:extLst>
        </xdr:cNvPr>
        <xdr:cNvSpPr/>
      </xdr:nvSpPr>
      <xdr:spPr>
        <a:xfrm>
          <a:off x="8699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2306</xdr:rowOff>
    </xdr:from>
    <xdr:to>
      <xdr:col>41</xdr:col>
      <xdr:colOff>101600</xdr:colOff>
      <xdr:row>63</xdr:row>
      <xdr:rowOff>103906</xdr:rowOff>
    </xdr:to>
    <xdr:sp macro="" textlink="">
      <xdr:nvSpPr>
        <xdr:cNvPr id="238" name="フローチャート: 判断 237">
          <a:extLst>
            <a:ext uri="{FF2B5EF4-FFF2-40B4-BE49-F238E27FC236}">
              <a16:creationId xmlns:a16="http://schemas.microsoft.com/office/drawing/2014/main" id="{246BC91A-3667-454B-B638-F000A39109B9}"/>
            </a:ext>
          </a:extLst>
        </xdr:cNvPr>
        <xdr:cNvSpPr/>
      </xdr:nvSpPr>
      <xdr:spPr>
        <a:xfrm>
          <a:off x="7810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25220</xdr:rowOff>
    </xdr:from>
    <xdr:to>
      <xdr:col>36</xdr:col>
      <xdr:colOff>165100</xdr:colOff>
      <xdr:row>63</xdr:row>
      <xdr:rowOff>126820</xdr:rowOff>
    </xdr:to>
    <xdr:sp macro="" textlink="">
      <xdr:nvSpPr>
        <xdr:cNvPr id="239" name="フローチャート: 判断 238">
          <a:extLst>
            <a:ext uri="{FF2B5EF4-FFF2-40B4-BE49-F238E27FC236}">
              <a16:creationId xmlns:a16="http://schemas.microsoft.com/office/drawing/2014/main" id="{0A25D1B7-EB13-4E53-9A57-9C45C45A770F}"/>
            </a:ext>
          </a:extLst>
        </xdr:cNvPr>
        <xdr:cNvSpPr/>
      </xdr:nvSpPr>
      <xdr:spPr>
        <a:xfrm>
          <a:off x="6921500" y="1082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F401595-3F62-4B7A-B0C4-2DCB83B9321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0EBD29A-7293-4971-A5F8-1FE5A9DF664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EE0F509-AC67-48C7-8DAC-065FE9C422E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FD8EBB0-766E-4081-A410-EBE0959D1A7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EB84EDB-AC3F-4BED-A0A9-2D669B1CF5A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42321</xdr:rowOff>
    </xdr:from>
    <xdr:to>
      <xdr:col>55</xdr:col>
      <xdr:colOff>50800</xdr:colOff>
      <xdr:row>62</xdr:row>
      <xdr:rowOff>143921</xdr:rowOff>
    </xdr:to>
    <xdr:sp macro="" textlink="">
      <xdr:nvSpPr>
        <xdr:cNvPr id="245" name="楕円 244">
          <a:extLst>
            <a:ext uri="{FF2B5EF4-FFF2-40B4-BE49-F238E27FC236}">
              <a16:creationId xmlns:a16="http://schemas.microsoft.com/office/drawing/2014/main" id="{119CA2E9-B3BE-484A-A873-33CE1902AF76}"/>
            </a:ext>
          </a:extLst>
        </xdr:cNvPr>
        <xdr:cNvSpPr/>
      </xdr:nvSpPr>
      <xdr:spPr>
        <a:xfrm>
          <a:off x="10426700" y="1067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65198</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65CCB413-39B3-4479-9A32-40392ACBD9FD}"/>
            </a:ext>
          </a:extLst>
        </xdr:cNvPr>
        <xdr:cNvSpPr txBox="1"/>
      </xdr:nvSpPr>
      <xdr:spPr>
        <a:xfrm>
          <a:off x="10515600" y="105236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47415</xdr:rowOff>
    </xdr:from>
    <xdr:to>
      <xdr:col>50</xdr:col>
      <xdr:colOff>165100</xdr:colOff>
      <xdr:row>62</xdr:row>
      <xdr:rowOff>149015</xdr:rowOff>
    </xdr:to>
    <xdr:sp macro="" textlink="">
      <xdr:nvSpPr>
        <xdr:cNvPr id="247" name="楕円 246">
          <a:extLst>
            <a:ext uri="{FF2B5EF4-FFF2-40B4-BE49-F238E27FC236}">
              <a16:creationId xmlns:a16="http://schemas.microsoft.com/office/drawing/2014/main" id="{334E64F9-09FC-4FC3-9A15-E8F22EDAF048}"/>
            </a:ext>
          </a:extLst>
        </xdr:cNvPr>
        <xdr:cNvSpPr/>
      </xdr:nvSpPr>
      <xdr:spPr>
        <a:xfrm>
          <a:off x="9588500" y="106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93121</xdr:rowOff>
    </xdr:from>
    <xdr:to>
      <xdr:col>55</xdr:col>
      <xdr:colOff>0</xdr:colOff>
      <xdr:row>62</xdr:row>
      <xdr:rowOff>98215</xdr:rowOff>
    </xdr:to>
    <xdr:cxnSp macro="">
      <xdr:nvCxnSpPr>
        <xdr:cNvPr id="248" name="直線コネクタ 247">
          <a:extLst>
            <a:ext uri="{FF2B5EF4-FFF2-40B4-BE49-F238E27FC236}">
              <a16:creationId xmlns:a16="http://schemas.microsoft.com/office/drawing/2014/main" id="{7BA80FBD-1616-4303-A78F-F4958A65AF79}"/>
            </a:ext>
          </a:extLst>
        </xdr:cNvPr>
        <xdr:cNvCxnSpPr/>
      </xdr:nvCxnSpPr>
      <xdr:spPr>
        <a:xfrm flipV="1">
          <a:off x="9639300" y="10723021"/>
          <a:ext cx="8382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52043</xdr:rowOff>
    </xdr:from>
    <xdr:to>
      <xdr:col>46</xdr:col>
      <xdr:colOff>38100</xdr:colOff>
      <xdr:row>62</xdr:row>
      <xdr:rowOff>153643</xdr:rowOff>
    </xdr:to>
    <xdr:sp macro="" textlink="">
      <xdr:nvSpPr>
        <xdr:cNvPr id="249" name="楕円 248">
          <a:extLst>
            <a:ext uri="{FF2B5EF4-FFF2-40B4-BE49-F238E27FC236}">
              <a16:creationId xmlns:a16="http://schemas.microsoft.com/office/drawing/2014/main" id="{55B870CE-1E01-43E7-88AD-D4AF53E1D166}"/>
            </a:ext>
          </a:extLst>
        </xdr:cNvPr>
        <xdr:cNvSpPr/>
      </xdr:nvSpPr>
      <xdr:spPr>
        <a:xfrm>
          <a:off x="8699500" y="1068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98215</xdr:rowOff>
    </xdr:from>
    <xdr:to>
      <xdr:col>50</xdr:col>
      <xdr:colOff>114300</xdr:colOff>
      <xdr:row>62</xdr:row>
      <xdr:rowOff>102843</xdr:rowOff>
    </xdr:to>
    <xdr:cxnSp macro="">
      <xdr:nvCxnSpPr>
        <xdr:cNvPr id="250" name="直線コネクタ 249">
          <a:extLst>
            <a:ext uri="{FF2B5EF4-FFF2-40B4-BE49-F238E27FC236}">
              <a16:creationId xmlns:a16="http://schemas.microsoft.com/office/drawing/2014/main" id="{2397255E-77D8-4CAF-9DB7-A01FA26CBBA1}"/>
            </a:ext>
          </a:extLst>
        </xdr:cNvPr>
        <xdr:cNvCxnSpPr/>
      </xdr:nvCxnSpPr>
      <xdr:spPr>
        <a:xfrm flipV="1">
          <a:off x="8750300" y="10728115"/>
          <a:ext cx="889000" cy="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64224</xdr:rowOff>
    </xdr:from>
    <xdr:to>
      <xdr:col>41</xdr:col>
      <xdr:colOff>101600</xdr:colOff>
      <xdr:row>62</xdr:row>
      <xdr:rowOff>165824</xdr:rowOff>
    </xdr:to>
    <xdr:sp macro="" textlink="">
      <xdr:nvSpPr>
        <xdr:cNvPr id="251" name="楕円 250">
          <a:extLst>
            <a:ext uri="{FF2B5EF4-FFF2-40B4-BE49-F238E27FC236}">
              <a16:creationId xmlns:a16="http://schemas.microsoft.com/office/drawing/2014/main" id="{9D828146-EB25-4C12-9B78-17AAB664F500}"/>
            </a:ext>
          </a:extLst>
        </xdr:cNvPr>
        <xdr:cNvSpPr/>
      </xdr:nvSpPr>
      <xdr:spPr>
        <a:xfrm>
          <a:off x="7810500" y="1069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102843</xdr:rowOff>
    </xdr:from>
    <xdr:to>
      <xdr:col>45</xdr:col>
      <xdr:colOff>177800</xdr:colOff>
      <xdr:row>62</xdr:row>
      <xdr:rowOff>115024</xdr:rowOff>
    </xdr:to>
    <xdr:cxnSp macro="">
      <xdr:nvCxnSpPr>
        <xdr:cNvPr id="252" name="直線コネクタ 251">
          <a:extLst>
            <a:ext uri="{FF2B5EF4-FFF2-40B4-BE49-F238E27FC236}">
              <a16:creationId xmlns:a16="http://schemas.microsoft.com/office/drawing/2014/main" id="{65573083-1FA6-4E7F-9BFC-85595855CF3B}"/>
            </a:ext>
          </a:extLst>
        </xdr:cNvPr>
        <xdr:cNvCxnSpPr/>
      </xdr:nvCxnSpPr>
      <xdr:spPr>
        <a:xfrm flipV="1">
          <a:off x="7861300" y="10732743"/>
          <a:ext cx="889000" cy="1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71034</xdr:rowOff>
    </xdr:from>
    <xdr:to>
      <xdr:col>36</xdr:col>
      <xdr:colOff>165100</xdr:colOff>
      <xdr:row>63</xdr:row>
      <xdr:rowOff>1184</xdr:rowOff>
    </xdr:to>
    <xdr:sp macro="" textlink="">
      <xdr:nvSpPr>
        <xdr:cNvPr id="253" name="楕円 252">
          <a:extLst>
            <a:ext uri="{FF2B5EF4-FFF2-40B4-BE49-F238E27FC236}">
              <a16:creationId xmlns:a16="http://schemas.microsoft.com/office/drawing/2014/main" id="{617AE0B7-BFB1-412D-8F4E-95F415E0D2A1}"/>
            </a:ext>
          </a:extLst>
        </xdr:cNvPr>
        <xdr:cNvSpPr/>
      </xdr:nvSpPr>
      <xdr:spPr>
        <a:xfrm>
          <a:off x="6921500" y="1070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115024</xdr:rowOff>
    </xdr:from>
    <xdr:to>
      <xdr:col>41</xdr:col>
      <xdr:colOff>50800</xdr:colOff>
      <xdr:row>62</xdr:row>
      <xdr:rowOff>121834</xdr:rowOff>
    </xdr:to>
    <xdr:cxnSp macro="">
      <xdr:nvCxnSpPr>
        <xdr:cNvPr id="254" name="直線コネクタ 253">
          <a:extLst>
            <a:ext uri="{FF2B5EF4-FFF2-40B4-BE49-F238E27FC236}">
              <a16:creationId xmlns:a16="http://schemas.microsoft.com/office/drawing/2014/main" id="{6DFB8844-2C48-4D49-BBAD-2E6BB619A086}"/>
            </a:ext>
          </a:extLst>
        </xdr:cNvPr>
        <xdr:cNvCxnSpPr/>
      </xdr:nvCxnSpPr>
      <xdr:spPr>
        <a:xfrm flipV="1">
          <a:off x="6972300" y="10744924"/>
          <a:ext cx="889000" cy="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95736</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CCF8F21A-D115-49EF-B22F-93EE9A4488A9}"/>
            </a:ext>
          </a:extLst>
        </xdr:cNvPr>
        <xdr:cNvSpPr txBox="1"/>
      </xdr:nvSpPr>
      <xdr:spPr>
        <a:xfrm>
          <a:off x="9327095" y="108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100386</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D694B999-9D54-436E-8129-5E44EE2881B6}"/>
            </a:ext>
          </a:extLst>
        </xdr:cNvPr>
        <xdr:cNvSpPr txBox="1"/>
      </xdr:nvSpPr>
      <xdr:spPr>
        <a:xfrm>
          <a:off x="8450795" y="109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95033</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6E7AA5DF-6E91-4395-800C-B5190EC97878}"/>
            </a:ext>
          </a:extLst>
        </xdr:cNvPr>
        <xdr:cNvSpPr txBox="1"/>
      </xdr:nvSpPr>
      <xdr:spPr>
        <a:xfrm>
          <a:off x="7561795" y="1089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117947</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D191932-6C24-4683-8DA3-2D27FF893895}"/>
            </a:ext>
          </a:extLst>
        </xdr:cNvPr>
        <xdr:cNvSpPr txBox="1"/>
      </xdr:nvSpPr>
      <xdr:spPr>
        <a:xfrm>
          <a:off x="6672795" y="10919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165542</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8C30CDE1-9737-4B1B-ACA2-FBB77BFCE973}"/>
            </a:ext>
          </a:extLst>
        </xdr:cNvPr>
        <xdr:cNvSpPr txBox="1"/>
      </xdr:nvSpPr>
      <xdr:spPr>
        <a:xfrm>
          <a:off x="9281505" y="104525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170170</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CD9318C5-AFA2-46DD-9247-0DBC374AFBD4}"/>
            </a:ext>
          </a:extLst>
        </xdr:cNvPr>
        <xdr:cNvSpPr txBox="1"/>
      </xdr:nvSpPr>
      <xdr:spPr>
        <a:xfrm>
          <a:off x="8405205" y="104571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10901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C7683171-0BBB-4953-B4A2-4FD0E48C285F}"/>
            </a:ext>
          </a:extLst>
        </xdr:cNvPr>
        <xdr:cNvSpPr txBox="1"/>
      </xdr:nvSpPr>
      <xdr:spPr>
        <a:xfrm>
          <a:off x="7561795" y="10469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17711</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2295A98-AD1C-4A0F-8CD5-6DDB19FB56AD}"/>
            </a:ext>
          </a:extLst>
        </xdr:cNvPr>
        <xdr:cNvSpPr txBox="1"/>
      </xdr:nvSpPr>
      <xdr:spPr>
        <a:xfrm>
          <a:off x="6672795" y="1047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E0A4611-936A-4C0E-8037-AE5D04EC051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ED445603-42FD-4305-A2AD-CF054B93640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5E4115A-8B27-404A-9320-96091A8CF95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70DDB75-EFE3-4071-A5E8-1FAA35CD17F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AC58D0B-AAE7-48A6-8DD0-BB13A22B768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28C0FDDC-8622-4D9F-BAC1-77CA0451D9B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67D1D5AB-BDAD-44D4-ADD2-DEBAA1C7E48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04D3A36-E0A2-4E09-A385-9256936DC11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204950DD-80B8-487E-8784-315C6D9A0A2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B7271D1F-E072-40E6-9C38-8E2924B6C8C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750331BF-241F-437B-A5EB-5F35B2A5638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2F0A3DF8-0FC1-4C05-9F61-55FA7CCB794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D18E059B-BDF7-4443-B0F1-48398B1DC69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B14D12BD-5D1F-4725-A060-26A8C91C1DB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2851C7CE-2E63-4579-9892-0D8CD063E03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E3D108CE-F706-4170-A92F-7FE3A052DD5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D1CB8CC9-79E1-49B2-9D9A-714F5B05520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4218AA65-8A41-4476-B7D1-3CF81F64C8C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F662FC25-2FE6-445A-8BCF-A7DA62E774E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65FAC06E-56BB-491B-88A7-105175D808A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F45F3DF5-4666-472A-ABA1-A3B23AF4471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DE5C48D8-7CA2-4840-8EDE-FA12C487245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E87F1C03-2C47-4104-9C5E-EA81BD972DA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89E540C7-1C83-4D67-A4B7-9E4B191D973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148589</xdr:rowOff>
    </xdr:from>
    <xdr:to>
      <xdr:col>24</xdr:col>
      <xdr:colOff>62865</xdr:colOff>
      <xdr:row>86</xdr:row>
      <xdr:rowOff>114300</xdr:rowOff>
    </xdr:to>
    <xdr:cxnSp macro="">
      <xdr:nvCxnSpPr>
        <xdr:cNvPr id="287" name="直線コネクタ 286">
          <a:extLst>
            <a:ext uri="{FF2B5EF4-FFF2-40B4-BE49-F238E27FC236}">
              <a16:creationId xmlns:a16="http://schemas.microsoft.com/office/drawing/2014/main" id="{18C7217D-DF3C-42FF-A38B-8A3A02A8DE59}"/>
            </a:ext>
          </a:extLst>
        </xdr:cNvPr>
        <xdr:cNvCxnSpPr/>
      </xdr:nvCxnSpPr>
      <xdr:spPr>
        <a:xfrm flipV="1">
          <a:off x="4634865" y="13350239"/>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2E55E21-706D-46E7-9DB9-FB97B91960E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9" name="直線コネクタ 288">
          <a:extLst>
            <a:ext uri="{FF2B5EF4-FFF2-40B4-BE49-F238E27FC236}">
              <a16:creationId xmlns:a16="http://schemas.microsoft.com/office/drawing/2014/main" id="{20994E12-BC5A-427C-8C3C-C9ACBB7CE78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95266</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8EC9C539-1C57-41EF-A63A-1F71B00A28D1}"/>
            </a:ext>
          </a:extLst>
        </xdr:cNvPr>
        <xdr:cNvSpPr txBox="1"/>
      </xdr:nvSpPr>
      <xdr:spPr>
        <a:xfrm>
          <a:off x="4673600"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148589</xdr:rowOff>
    </xdr:from>
    <xdr:to>
      <xdr:col>24</xdr:col>
      <xdr:colOff>152400</xdr:colOff>
      <xdr:row>77</xdr:row>
      <xdr:rowOff>148589</xdr:rowOff>
    </xdr:to>
    <xdr:cxnSp macro="">
      <xdr:nvCxnSpPr>
        <xdr:cNvPr id="291" name="直線コネクタ 290">
          <a:extLst>
            <a:ext uri="{FF2B5EF4-FFF2-40B4-BE49-F238E27FC236}">
              <a16:creationId xmlns:a16="http://schemas.microsoft.com/office/drawing/2014/main" id="{1F29A4F3-7E3F-43F4-B308-E9EDD0A9BC09}"/>
            </a:ext>
          </a:extLst>
        </xdr:cNvPr>
        <xdr:cNvCxnSpPr/>
      </xdr:nvCxnSpPr>
      <xdr:spPr>
        <a:xfrm>
          <a:off x="4546600" y="1335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83838</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D18962E-8259-440E-AD3C-D63C8DB6144A}"/>
            </a:ext>
          </a:extLst>
        </xdr:cNvPr>
        <xdr:cNvSpPr txBox="1"/>
      </xdr:nvSpPr>
      <xdr:spPr>
        <a:xfrm>
          <a:off x="4673600" y="14314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105411</xdr:rowOff>
    </xdr:from>
    <xdr:to>
      <xdr:col>24</xdr:col>
      <xdr:colOff>114300</xdr:colOff>
      <xdr:row>84</xdr:row>
      <xdr:rowOff>35561</xdr:rowOff>
    </xdr:to>
    <xdr:sp macro="" textlink="">
      <xdr:nvSpPr>
        <xdr:cNvPr id="293" name="フローチャート: 判断 292">
          <a:extLst>
            <a:ext uri="{FF2B5EF4-FFF2-40B4-BE49-F238E27FC236}">
              <a16:creationId xmlns:a16="http://schemas.microsoft.com/office/drawing/2014/main" id="{7411B7DE-D611-4ADA-9DB8-71AE97A45AE6}"/>
            </a:ext>
          </a:extLst>
        </xdr:cNvPr>
        <xdr:cNvSpPr/>
      </xdr:nvSpPr>
      <xdr:spPr>
        <a:xfrm>
          <a:off x="45847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88264</xdr:rowOff>
    </xdr:from>
    <xdr:to>
      <xdr:col>20</xdr:col>
      <xdr:colOff>38100</xdr:colOff>
      <xdr:row>84</xdr:row>
      <xdr:rowOff>18414</xdr:rowOff>
    </xdr:to>
    <xdr:sp macro="" textlink="">
      <xdr:nvSpPr>
        <xdr:cNvPr id="294" name="フローチャート: 判断 293">
          <a:extLst>
            <a:ext uri="{FF2B5EF4-FFF2-40B4-BE49-F238E27FC236}">
              <a16:creationId xmlns:a16="http://schemas.microsoft.com/office/drawing/2014/main" id="{F2F1F918-C549-4CA0-BF88-8C83802DDD29}"/>
            </a:ext>
          </a:extLst>
        </xdr:cNvPr>
        <xdr:cNvSpPr/>
      </xdr:nvSpPr>
      <xdr:spPr>
        <a:xfrm>
          <a:off x="3746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61595</xdr:rowOff>
    </xdr:from>
    <xdr:to>
      <xdr:col>15</xdr:col>
      <xdr:colOff>101600</xdr:colOff>
      <xdr:row>83</xdr:row>
      <xdr:rowOff>163195</xdr:rowOff>
    </xdr:to>
    <xdr:sp macro="" textlink="">
      <xdr:nvSpPr>
        <xdr:cNvPr id="295" name="フローチャート: 判断 294">
          <a:extLst>
            <a:ext uri="{FF2B5EF4-FFF2-40B4-BE49-F238E27FC236}">
              <a16:creationId xmlns:a16="http://schemas.microsoft.com/office/drawing/2014/main" id="{34CD58CF-0678-4847-8664-C441B1653A19}"/>
            </a:ext>
          </a:extLst>
        </xdr:cNvPr>
        <xdr:cNvSpPr/>
      </xdr:nvSpPr>
      <xdr:spPr>
        <a:xfrm>
          <a:off x="2857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137795</xdr:rowOff>
    </xdr:from>
    <xdr:to>
      <xdr:col>10</xdr:col>
      <xdr:colOff>165100</xdr:colOff>
      <xdr:row>83</xdr:row>
      <xdr:rowOff>67945</xdr:rowOff>
    </xdr:to>
    <xdr:sp macro="" textlink="">
      <xdr:nvSpPr>
        <xdr:cNvPr id="296" name="フローチャート: 判断 295">
          <a:extLst>
            <a:ext uri="{FF2B5EF4-FFF2-40B4-BE49-F238E27FC236}">
              <a16:creationId xmlns:a16="http://schemas.microsoft.com/office/drawing/2014/main" id="{8C91946F-08E6-4C7A-98EA-756FB01BD871}"/>
            </a:ext>
          </a:extLst>
        </xdr:cNvPr>
        <xdr:cNvSpPr/>
      </xdr:nvSpPr>
      <xdr:spPr>
        <a:xfrm>
          <a:off x="1968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99695</xdr:rowOff>
    </xdr:from>
    <xdr:to>
      <xdr:col>6</xdr:col>
      <xdr:colOff>38100</xdr:colOff>
      <xdr:row>83</xdr:row>
      <xdr:rowOff>29845</xdr:rowOff>
    </xdr:to>
    <xdr:sp macro="" textlink="">
      <xdr:nvSpPr>
        <xdr:cNvPr id="297" name="フローチャート: 判断 296">
          <a:extLst>
            <a:ext uri="{FF2B5EF4-FFF2-40B4-BE49-F238E27FC236}">
              <a16:creationId xmlns:a16="http://schemas.microsoft.com/office/drawing/2014/main" id="{CA074F17-49B6-4568-B29A-2095382530F5}"/>
            </a:ext>
          </a:extLst>
        </xdr:cNvPr>
        <xdr:cNvSpPr/>
      </xdr:nvSpPr>
      <xdr:spPr>
        <a:xfrm>
          <a:off x="10795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CD70AFF-C3F2-402E-996A-FAF91C096DD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D4DBE3B-BF5F-405B-9322-E17DC81EC9E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4027D46-DB70-43DE-978D-DCD34DBC289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B5B58E4-2A10-4958-8FC2-B0E30FC5E1F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18D8D8A-6D0F-4BBF-9CBE-B17972B980D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303" name="楕円 302">
          <a:extLst>
            <a:ext uri="{FF2B5EF4-FFF2-40B4-BE49-F238E27FC236}">
              <a16:creationId xmlns:a16="http://schemas.microsoft.com/office/drawing/2014/main" id="{673CC999-955B-42E0-B43A-E833EE245F85}"/>
            </a:ext>
          </a:extLst>
        </xdr:cNvPr>
        <xdr:cNvSpPr/>
      </xdr:nvSpPr>
      <xdr:spPr>
        <a:xfrm>
          <a:off x="45847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76852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910CD412-87F4-4F4C-A736-9D3BC16A3EA9}"/>
            </a:ext>
          </a:extLst>
        </xdr:cNvPr>
        <xdr:cNvSpPr txBox="1"/>
      </xdr:nvSpPr>
      <xdr:spPr>
        <a:xfrm>
          <a:off x="4673600" y="1413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xdr:rowOff>
    </xdr:from>
    <xdr:to>
      <xdr:col>20</xdr:col>
      <xdr:colOff>38100</xdr:colOff>
      <xdr:row>83</xdr:row>
      <xdr:rowOff>117475</xdr:rowOff>
    </xdr:to>
    <xdr:sp macro="" textlink="">
      <xdr:nvSpPr>
        <xdr:cNvPr id="305" name="楕円 304">
          <a:extLst>
            <a:ext uri="{FF2B5EF4-FFF2-40B4-BE49-F238E27FC236}">
              <a16:creationId xmlns:a16="http://schemas.microsoft.com/office/drawing/2014/main" id="{91382BFA-A161-49BD-897A-90EF80894453}"/>
            </a:ext>
          </a:extLst>
        </xdr:cNvPr>
        <xdr:cNvSpPr/>
      </xdr:nvSpPr>
      <xdr:spPr>
        <a:xfrm>
          <a:off x="3746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66675</xdr:rowOff>
    </xdr:from>
    <xdr:to>
      <xdr:col>24</xdr:col>
      <xdr:colOff>63500</xdr:colOff>
      <xdr:row>83</xdr:row>
      <xdr:rowOff>104775</xdr:rowOff>
    </xdr:to>
    <xdr:cxnSp macro="">
      <xdr:nvCxnSpPr>
        <xdr:cNvPr id="306" name="直線コネクタ 305">
          <a:extLst>
            <a:ext uri="{FF2B5EF4-FFF2-40B4-BE49-F238E27FC236}">
              <a16:creationId xmlns:a16="http://schemas.microsoft.com/office/drawing/2014/main" id="{90C5DF9E-3BDA-4E89-9F85-99176E04648C}"/>
            </a:ext>
          </a:extLst>
        </xdr:cNvPr>
        <xdr:cNvCxnSpPr/>
      </xdr:nvCxnSpPr>
      <xdr:spPr>
        <a:xfrm>
          <a:off x="3797300" y="142970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07" name="楕円 306">
          <a:extLst>
            <a:ext uri="{FF2B5EF4-FFF2-40B4-BE49-F238E27FC236}">
              <a16:creationId xmlns:a16="http://schemas.microsoft.com/office/drawing/2014/main" id="{DA6BAE14-7FD5-42F7-92DA-3A6E2DC6D658}"/>
            </a:ext>
          </a:extLst>
        </xdr:cNvPr>
        <xdr:cNvSpPr/>
      </xdr:nvSpPr>
      <xdr:spPr>
        <a:xfrm>
          <a:off x="2857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26670</xdr:rowOff>
    </xdr:from>
    <xdr:to>
      <xdr:col>19</xdr:col>
      <xdr:colOff>177800</xdr:colOff>
      <xdr:row>83</xdr:row>
      <xdr:rowOff>66675</xdr:rowOff>
    </xdr:to>
    <xdr:cxnSp macro="">
      <xdr:nvCxnSpPr>
        <xdr:cNvPr id="308" name="直線コネクタ 307">
          <a:extLst>
            <a:ext uri="{FF2B5EF4-FFF2-40B4-BE49-F238E27FC236}">
              <a16:creationId xmlns:a16="http://schemas.microsoft.com/office/drawing/2014/main" id="{AB904F7E-E397-4D21-A07A-57F97BBE640D}"/>
            </a:ext>
          </a:extLst>
        </xdr:cNvPr>
        <xdr:cNvCxnSpPr/>
      </xdr:nvCxnSpPr>
      <xdr:spPr>
        <a:xfrm>
          <a:off x="2908300" y="14257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101600</xdr:rowOff>
    </xdr:from>
    <xdr:to>
      <xdr:col>10</xdr:col>
      <xdr:colOff>165100</xdr:colOff>
      <xdr:row>83</xdr:row>
      <xdr:rowOff>31750</xdr:rowOff>
    </xdr:to>
    <xdr:sp macro="" textlink="">
      <xdr:nvSpPr>
        <xdr:cNvPr id="309" name="楕円 308">
          <a:extLst>
            <a:ext uri="{FF2B5EF4-FFF2-40B4-BE49-F238E27FC236}">
              <a16:creationId xmlns:a16="http://schemas.microsoft.com/office/drawing/2014/main" id="{11E36719-2E5A-44DC-A774-555BD5E3809E}"/>
            </a:ext>
          </a:extLst>
        </xdr:cNvPr>
        <xdr:cNvSpPr/>
      </xdr:nvSpPr>
      <xdr:spPr>
        <a:xfrm>
          <a:off x="1968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152400</xdr:rowOff>
    </xdr:from>
    <xdr:to>
      <xdr:col>15</xdr:col>
      <xdr:colOff>50800</xdr:colOff>
      <xdr:row>83</xdr:row>
      <xdr:rowOff>26670</xdr:rowOff>
    </xdr:to>
    <xdr:cxnSp macro="">
      <xdr:nvCxnSpPr>
        <xdr:cNvPr id="310" name="直線コネクタ 309">
          <a:extLst>
            <a:ext uri="{FF2B5EF4-FFF2-40B4-BE49-F238E27FC236}">
              <a16:creationId xmlns:a16="http://schemas.microsoft.com/office/drawing/2014/main" id="{EA9F2C46-2FEA-4F1E-A1B6-E4041D127CBE}"/>
            </a:ext>
          </a:extLst>
        </xdr:cNvPr>
        <xdr:cNvCxnSpPr/>
      </xdr:nvCxnSpPr>
      <xdr:spPr>
        <a:xfrm>
          <a:off x="2019300" y="14211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59689</xdr:rowOff>
    </xdr:from>
    <xdr:to>
      <xdr:col>6</xdr:col>
      <xdr:colOff>38100</xdr:colOff>
      <xdr:row>82</xdr:row>
      <xdr:rowOff>161289</xdr:rowOff>
    </xdr:to>
    <xdr:sp macro="" textlink="">
      <xdr:nvSpPr>
        <xdr:cNvPr id="311" name="楕円 310">
          <a:extLst>
            <a:ext uri="{FF2B5EF4-FFF2-40B4-BE49-F238E27FC236}">
              <a16:creationId xmlns:a16="http://schemas.microsoft.com/office/drawing/2014/main" id="{521EB9B7-5460-491E-9ECD-C973A49844F3}"/>
            </a:ext>
          </a:extLst>
        </xdr:cNvPr>
        <xdr:cNvSpPr/>
      </xdr:nvSpPr>
      <xdr:spPr>
        <a:xfrm>
          <a:off x="1079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110489</xdr:rowOff>
    </xdr:from>
    <xdr:to>
      <xdr:col>10</xdr:col>
      <xdr:colOff>114300</xdr:colOff>
      <xdr:row>82</xdr:row>
      <xdr:rowOff>152400</xdr:rowOff>
    </xdr:to>
    <xdr:cxnSp macro="">
      <xdr:nvCxnSpPr>
        <xdr:cNvPr id="312" name="直線コネクタ 311">
          <a:extLst>
            <a:ext uri="{FF2B5EF4-FFF2-40B4-BE49-F238E27FC236}">
              <a16:creationId xmlns:a16="http://schemas.microsoft.com/office/drawing/2014/main" id="{2D5B22E5-62F7-4011-9EA7-F0A51F81600F}"/>
            </a:ext>
          </a:extLst>
        </xdr:cNvPr>
        <xdr:cNvCxnSpPr/>
      </xdr:nvCxnSpPr>
      <xdr:spPr>
        <a:xfrm>
          <a:off x="1130300" y="141693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9541</xdr:rowOff>
    </xdr:from>
    <xdr:ext cx="405111" cy="259045"/>
    <xdr:sp macro="" textlink="">
      <xdr:nvSpPr>
        <xdr:cNvPr id="313" name="n_1aveValue【公営住宅】&#10;有形固定資産減価償却率">
          <a:extLst>
            <a:ext uri="{FF2B5EF4-FFF2-40B4-BE49-F238E27FC236}">
              <a16:creationId xmlns:a16="http://schemas.microsoft.com/office/drawing/2014/main" id="{13D18D8D-52C6-4EBF-B621-9FBCABA2B495}"/>
            </a:ext>
          </a:extLst>
        </xdr:cNvPr>
        <xdr:cNvSpPr txBox="1"/>
      </xdr:nvSpPr>
      <xdr:spPr>
        <a:xfrm>
          <a:off x="35820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154322</xdr:rowOff>
    </xdr:from>
    <xdr:ext cx="405111" cy="259045"/>
    <xdr:sp macro="" textlink="">
      <xdr:nvSpPr>
        <xdr:cNvPr id="314" name="n_2aveValue【公営住宅】&#10;有形固定資産減価償却率">
          <a:extLst>
            <a:ext uri="{FF2B5EF4-FFF2-40B4-BE49-F238E27FC236}">
              <a16:creationId xmlns:a16="http://schemas.microsoft.com/office/drawing/2014/main" id="{CAB9EC83-1028-4860-91D3-9BC19B2D4AED}"/>
            </a:ext>
          </a:extLst>
        </xdr:cNvPr>
        <xdr:cNvSpPr txBox="1"/>
      </xdr:nvSpPr>
      <xdr:spPr>
        <a:xfrm>
          <a:off x="2705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59072</xdr:rowOff>
    </xdr:from>
    <xdr:ext cx="405111" cy="259045"/>
    <xdr:sp macro="" textlink="">
      <xdr:nvSpPr>
        <xdr:cNvPr id="315" name="n_3aveValue【公営住宅】&#10;有形固定資産減価償却率">
          <a:extLst>
            <a:ext uri="{FF2B5EF4-FFF2-40B4-BE49-F238E27FC236}">
              <a16:creationId xmlns:a16="http://schemas.microsoft.com/office/drawing/2014/main" id="{CE23B72A-DF2C-4E74-8022-B64AF2CA1E74}"/>
            </a:ext>
          </a:extLst>
        </xdr:cNvPr>
        <xdr:cNvSpPr txBox="1"/>
      </xdr:nvSpPr>
      <xdr:spPr>
        <a:xfrm>
          <a:off x="1816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20972</xdr:rowOff>
    </xdr:from>
    <xdr:ext cx="405111" cy="259045"/>
    <xdr:sp macro="" textlink="">
      <xdr:nvSpPr>
        <xdr:cNvPr id="316" name="n_4aveValue【公営住宅】&#10;有形固定資産減価償却率">
          <a:extLst>
            <a:ext uri="{FF2B5EF4-FFF2-40B4-BE49-F238E27FC236}">
              <a16:creationId xmlns:a16="http://schemas.microsoft.com/office/drawing/2014/main" id="{79A51C40-34B8-4AE0-9EEC-A9B044C6C9AB}"/>
            </a:ext>
          </a:extLst>
        </xdr:cNvPr>
        <xdr:cNvSpPr txBox="1"/>
      </xdr:nvSpPr>
      <xdr:spPr>
        <a:xfrm>
          <a:off x="927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134002</xdr:rowOff>
    </xdr:from>
    <xdr:ext cx="405111" cy="259045"/>
    <xdr:sp macro="" textlink="">
      <xdr:nvSpPr>
        <xdr:cNvPr id="317" name="n_1mainValue【公営住宅】&#10;有形固定資産減価償却率">
          <a:extLst>
            <a:ext uri="{FF2B5EF4-FFF2-40B4-BE49-F238E27FC236}">
              <a16:creationId xmlns:a16="http://schemas.microsoft.com/office/drawing/2014/main" id="{1A2ABD24-3FB7-412C-8C1C-D152005DCCF9}"/>
            </a:ext>
          </a:extLst>
        </xdr:cNvPr>
        <xdr:cNvSpPr txBox="1"/>
      </xdr:nvSpPr>
      <xdr:spPr>
        <a:xfrm>
          <a:off x="3582044" y="1402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93997</xdr:rowOff>
    </xdr:from>
    <xdr:ext cx="405111" cy="259045"/>
    <xdr:sp macro="" textlink="">
      <xdr:nvSpPr>
        <xdr:cNvPr id="318" name="n_2mainValue【公営住宅】&#10;有形固定資産減価償却率">
          <a:extLst>
            <a:ext uri="{FF2B5EF4-FFF2-40B4-BE49-F238E27FC236}">
              <a16:creationId xmlns:a16="http://schemas.microsoft.com/office/drawing/2014/main" id="{4F25ACAE-A536-44D6-BFB8-8946C6C29159}"/>
            </a:ext>
          </a:extLst>
        </xdr:cNvPr>
        <xdr:cNvSpPr txBox="1"/>
      </xdr:nvSpPr>
      <xdr:spPr>
        <a:xfrm>
          <a:off x="2705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48277</xdr:rowOff>
    </xdr:from>
    <xdr:ext cx="405111" cy="259045"/>
    <xdr:sp macro="" textlink="">
      <xdr:nvSpPr>
        <xdr:cNvPr id="319" name="n_3mainValue【公営住宅】&#10;有形固定資産減価償却率">
          <a:extLst>
            <a:ext uri="{FF2B5EF4-FFF2-40B4-BE49-F238E27FC236}">
              <a16:creationId xmlns:a16="http://schemas.microsoft.com/office/drawing/2014/main" id="{6FC336C4-1087-4DDC-99A2-9FEC8672D29D}"/>
            </a:ext>
          </a:extLst>
        </xdr:cNvPr>
        <xdr:cNvSpPr txBox="1"/>
      </xdr:nvSpPr>
      <xdr:spPr>
        <a:xfrm>
          <a:off x="1816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20" name="n_4mainValue【公営住宅】&#10;有形固定資産減価償却率">
          <a:extLst>
            <a:ext uri="{FF2B5EF4-FFF2-40B4-BE49-F238E27FC236}">
              <a16:creationId xmlns:a16="http://schemas.microsoft.com/office/drawing/2014/main" id="{5A771B65-2D36-4481-934D-BA3FCDDD5974}"/>
            </a:ext>
          </a:extLst>
        </xdr:cNvPr>
        <xdr:cNvSpPr txBox="1"/>
      </xdr:nvSpPr>
      <xdr:spPr>
        <a:xfrm>
          <a:off x="927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3235473-7813-4B04-8000-2E9B98FF0E0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9CF3D99-ADBB-4D59-8FF7-974D31132CC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AB2EAF-1A77-4F9F-B5B4-C61D8A4409B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A17A89E-858C-4205-A511-0E6689E09F3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729CDB8-4294-4F4B-9BFA-FDA96101872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50D68CE-DAAA-4F5F-B8BE-A469CD010D1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8B18FFB-1D84-4988-BFD0-3A4BE2057E6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B1D9906-3D44-4698-B6A5-291420E18A2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1F22DD3-0F00-44DD-8919-53156BA1790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33EC36C-9F12-4D21-AF1F-9EC63B01DF8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0C9CAE28-13F5-4943-88BE-0D165CC9474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AF3A9C80-8DF6-4CA4-9DB6-747A41958E3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8519C75A-4DA4-4A96-B0E8-CD3701C8709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2B7D0E70-E595-4B20-8DE5-38EAD562FF7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93B674AF-0EC6-43EB-84D2-B3F9B9CC7B3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A6AFA1E7-99F3-444B-87CB-C8E812D1BD3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92B280BE-3927-4196-9070-75466A313AA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989795B1-B21E-4BC6-8F06-7DE7E9C3286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143C11BC-C761-43D2-A223-DAE167762EC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5BA828B9-9BA2-4E2A-B3C9-64AD5B5361F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B92E4D4C-594F-468E-AFC6-6507EF968AB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2" name="テキスト ボックス 341">
          <a:extLst>
            <a:ext uri="{FF2B5EF4-FFF2-40B4-BE49-F238E27FC236}">
              <a16:creationId xmlns:a16="http://schemas.microsoft.com/office/drawing/2014/main" id="{E36842D6-D582-428C-8055-E9ECFF57B599}"/>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3DC3B765-A907-4498-9CC6-462D38ADE87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4" name="テキスト ボックス 343">
          <a:extLst>
            <a:ext uri="{FF2B5EF4-FFF2-40B4-BE49-F238E27FC236}">
              <a16:creationId xmlns:a16="http://schemas.microsoft.com/office/drawing/2014/main" id="{44E4B79D-62FA-42E4-9DE0-0896B3920E3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DD27D197-CB5F-411B-943B-8FB0832A46F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23078</xdr:rowOff>
    </xdr:from>
    <xdr:to>
      <xdr:col>54</xdr:col>
      <xdr:colOff>189865</xdr:colOff>
      <xdr:row>86</xdr:row>
      <xdr:rowOff>166443</xdr:rowOff>
    </xdr:to>
    <xdr:cxnSp macro="">
      <xdr:nvCxnSpPr>
        <xdr:cNvPr id="346" name="直線コネクタ 345">
          <a:extLst>
            <a:ext uri="{FF2B5EF4-FFF2-40B4-BE49-F238E27FC236}">
              <a16:creationId xmlns:a16="http://schemas.microsoft.com/office/drawing/2014/main" id="{36513D39-6E83-430B-B6CC-D1B8348374BD}"/>
            </a:ext>
          </a:extLst>
        </xdr:cNvPr>
        <xdr:cNvCxnSpPr/>
      </xdr:nvCxnSpPr>
      <xdr:spPr>
        <a:xfrm flipV="1">
          <a:off x="10476865" y="13396178"/>
          <a:ext cx="0" cy="1514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7" name="【公営住宅】&#10;一人当たり面積最小値テキスト">
          <a:extLst>
            <a:ext uri="{FF2B5EF4-FFF2-40B4-BE49-F238E27FC236}">
              <a16:creationId xmlns:a16="http://schemas.microsoft.com/office/drawing/2014/main" id="{E6E95FD2-4E43-4552-80C6-C456D8C64F76}"/>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8" name="直線コネクタ 347">
          <a:extLst>
            <a:ext uri="{FF2B5EF4-FFF2-40B4-BE49-F238E27FC236}">
              <a16:creationId xmlns:a16="http://schemas.microsoft.com/office/drawing/2014/main" id="{55A1701E-465B-4FCE-9E36-356554D06432}"/>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141205</xdr:rowOff>
    </xdr:from>
    <xdr:ext cx="469744" cy="259045"/>
    <xdr:sp macro="" textlink="">
      <xdr:nvSpPr>
        <xdr:cNvPr id="349" name="【公営住宅】&#10;一人当たり面積最大値テキスト">
          <a:extLst>
            <a:ext uri="{FF2B5EF4-FFF2-40B4-BE49-F238E27FC236}">
              <a16:creationId xmlns:a16="http://schemas.microsoft.com/office/drawing/2014/main" id="{7433356E-BD7D-4BEE-9C67-5AC6FBEF54D3}"/>
            </a:ext>
          </a:extLst>
        </xdr:cNvPr>
        <xdr:cNvSpPr txBox="1"/>
      </xdr:nvSpPr>
      <xdr:spPr>
        <a:xfrm>
          <a:off x="10515600" y="1317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23078</xdr:rowOff>
    </xdr:from>
    <xdr:to>
      <xdr:col>55</xdr:col>
      <xdr:colOff>88900</xdr:colOff>
      <xdr:row>78</xdr:row>
      <xdr:rowOff>23078</xdr:rowOff>
    </xdr:to>
    <xdr:cxnSp macro="">
      <xdr:nvCxnSpPr>
        <xdr:cNvPr id="350" name="直線コネクタ 349">
          <a:extLst>
            <a:ext uri="{FF2B5EF4-FFF2-40B4-BE49-F238E27FC236}">
              <a16:creationId xmlns:a16="http://schemas.microsoft.com/office/drawing/2014/main" id="{D7162EB3-FA3D-416F-8034-2F65CFD569BE}"/>
            </a:ext>
          </a:extLst>
        </xdr:cNvPr>
        <xdr:cNvCxnSpPr/>
      </xdr:nvCxnSpPr>
      <xdr:spPr>
        <a:xfrm>
          <a:off x="10388600" y="1339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47370</xdr:rowOff>
    </xdr:from>
    <xdr:ext cx="469744" cy="259045"/>
    <xdr:sp macro="" textlink="">
      <xdr:nvSpPr>
        <xdr:cNvPr id="351" name="【公営住宅】&#10;一人当たり面積平均値テキスト">
          <a:extLst>
            <a:ext uri="{FF2B5EF4-FFF2-40B4-BE49-F238E27FC236}">
              <a16:creationId xmlns:a16="http://schemas.microsoft.com/office/drawing/2014/main" id="{45E39CB7-1E81-4645-951B-F47C66FE294D}"/>
            </a:ext>
          </a:extLst>
        </xdr:cNvPr>
        <xdr:cNvSpPr txBox="1"/>
      </xdr:nvSpPr>
      <xdr:spPr>
        <a:xfrm>
          <a:off x="10515600" y="14620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68943</xdr:rowOff>
    </xdr:from>
    <xdr:to>
      <xdr:col>55</xdr:col>
      <xdr:colOff>50800</xdr:colOff>
      <xdr:row>85</xdr:row>
      <xdr:rowOff>170543</xdr:rowOff>
    </xdr:to>
    <xdr:sp macro="" textlink="">
      <xdr:nvSpPr>
        <xdr:cNvPr id="352" name="フローチャート: 判断 351">
          <a:extLst>
            <a:ext uri="{FF2B5EF4-FFF2-40B4-BE49-F238E27FC236}">
              <a16:creationId xmlns:a16="http://schemas.microsoft.com/office/drawing/2014/main" id="{6426AFE6-7B64-4BA8-9004-5670A0891C51}"/>
            </a:ext>
          </a:extLst>
        </xdr:cNvPr>
        <xdr:cNvSpPr/>
      </xdr:nvSpPr>
      <xdr:spPr>
        <a:xfrm>
          <a:off x="104267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66167</xdr:rowOff>
    </xdr:from>
    <xdr:to>
      <xdr:col>50</xdr:col>
      <xdr:colOff>165100</xdr:colOff>
      <xdr:row>85</xdr:row>
      <xdr:rowOff>167767</xdr:rowOff>
    </xdr:to>
    <xdr:sp macro="" textlink="">
      <xdr:nvSpPr>
        <xdr:cNvPr id="353" name="フローチャート: 判断 352">
          <a:extLst>
            <a:ext uri="{FF2B5EF4-FFF2-40B4-BE49-F238E27FC236}">
              <a16:creationId xmlns:a16="http://schemas.microsoft.com/office/drawing/2014/main" id="{455538BD-44AB-497B-A244-0FC8CBA233E7}"/>
            </a:ext>
          </a:extLst>
        </xdr:cNvPr>
        <xdr:cNvSpPr/>
      </xdr:nvSpPr>
      <xdr:spPr>
        <a:xfrm>
          <a:off x="9588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74332</xdr:rowOff>
    </xdr:from>
    <xdr:to>
      <xdr:col>46</xdr:col>
      <xdr:colOff>38100</xdr:colOff>
      <xdr:row>86</xdr:row>
      <xdr:rowOff>4482</xdr:rowOff>
    </xdr:to>
    <xdr:sp macro="" textlink="">
      <xdr:nvSpPr>
        <xdr:cNvPr id="354" name="フローチャート: 判断 353">
          <a:extLst>
            <a:ext uri="{FF2B5EF4-FFF2-40B4-BE49-F238E27FC236}">
              <a16:creationId xmlns:a16="http://schemas.microsoft.com/office/drawing/2014/main" id="{DCBC457D-9A8F-4A08-9CE5-324C515F9524}"/>
            </a:ext>
          </a:extLst>
        </xdr:cNvPr>
        <xdr:cNvSpPr/>
      </xdr:nvSpPr>
      <xdr:spPr>
        <a:xfrm>
          <a:off x="8699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95231</xdr:rowOff>
    </xdr:from>
    <xdr:to>
      <xdr:col>41</xdr:col>
      <xdr:colOff>101600</xdr:colOff>
      <xdr:row>86</xdr:row>
      <xdr:rowOff>25381</xdr:rowOff>
    </xdr:to>
    <xdr:sp macro="" textlink="">
      <xdr:nvSpPr>
        <xdr:cNvPr id="355" name="フローチャート: 判断 354">
          <a:extLst>
            <a:ext uri="{FF2B5EF4-FFF2-40B4-BE49-F238E27FC236}">
              <a16:creationId xmlns:a16="http://schemas.microsoft.com/office/drawing/2014/main" id="{2E17E710-5A70-4DD8-A8B6-BC51E59041E1}"/>
            </a:ext>
          </a:extLst>
        </xdr:cNvPr>
        <xdr:cNvSpPr/>
      </xdr:nvSpPr>
      <xdr:spPr>
        <a:xfrm>
          <a:off x="7810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101600</xdr:rowOff>
    </xdr:from>
    <xdr:to>
      <xdr:col>36</xdr:col>
      <xdr:colOff>165100</xdr:colOff>
      <xdr:row>86</xdr:row>
      <xdr:rowOff>31750</xdr:rowOff>
    </xdr:to>
    <xdr:sp macro="" textlink="">
      <xdr:nvSpPr>
        <xdr:cNvPr id="356" name="フローチャート: 判断 355">
          <a:extLst>
            <a:ext uri="{FF2B5EF4-FFF2-40B4-BE49-F238E27FC236}">
              <a16:creationId xmlns:a16="http://schemas.microsoft.com/office/drawing/2014/main" id="{703E3038-F10C-4A24-A32F-1CB3AD2A6A25}"/>
            </a:ext>
          </a:extLst>
        </xdr:cNvPr>
        <xdr:cNvSpPr/>
      </xdr:nvSpPr>
      <xdr:spPr>
        <a:xfrm>
          <a:off x="69215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4D29FF1-816C-4323-A761-858D42AB967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CE3E2C8-9DB9-4818-B422-C4FFE4A3930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72B3DD1-B3D0-4893-8A9F-945D7DCCA02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1181DE7-AEB0-4CA2-BE43-167801FE328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EE256CB-1E75-48D7-85C3-55BD2BCFD27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89354</xdr:rowOff>
    </xdr:from>
    <xdr:to>
      <xdr:col>55</xdr:col>
      <xdr:colOff>50800</xdr:colOff>
      <xdr:row>85</xdr:row>
      <xdr:rowOff>19504</xdr:rowOff>
    </xdr:to>
    <xdr:sp macro="" textlink="">
      <xdr:nvSpPr>
        <xdr:cNvPr id="362" name="楕円 361">
          <a:extLst>
            <a:ext uri="{FF2B5EF4-FFF2-40B4-BE49-F238E27FC236}">
              <a16:creationId xmlns:a16="http://schemas.microsoft.com/office/drawing/2014/main" id="{ACE700A2-AAC9-424D-B75B-D96A98485244}"/>
            </a:ext>
          </a:extLst>
        </xdr:cNvPr>
        <xdr:cNvSpPr/>
      </xdr:nvSpPr>
      <xdr:spPr>
        <a:xfrm>
          <a:off x="10426700" y="1449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112231</xdr:rowOff>
    </xdr:from>
    <xdr:ext cx="469744" cy="259045"/>
    <xdr:sp macro="" textlink="">
      <xdr:nvSpPr>
        <xdr:cNvPr id="363" name="【公営住宅】&#10;一人当たり面積該当値テキスト">
          <a:extLst>
            <a:ext uri="{FF2B5EF4-FFF2-40B4-BE49-F238E27FC236}">
              <a16:creationId xmlns:a16="http://schemas.microsoft.com/office/drawing/2014/main" id="{2A8DE0AA-BEA2-4ED3-8B42-6BC39FA4C8A8}"/>
            </a:ext>
          </a:extLst>
        </xdr:cNvPr>
        <xdr:cNvSpPr txBox="1"/>
      </xdr:nvSpPr>
      <xdr:spPr>
        <a:xfrm>
          <a:off x="10515600" y="1434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97355</xdr:rowOff>
    </xdr:from>
    <xdr:to>
      <xdr:col>50</xdr:col>
      <xdr:colOff>165100</xdr:colOff>
      <xdr:row>85</xdr:row>
      <xdr:rowOff>27505</xdr:rowOff>
    </xdr:to>
    <xdr:sp macro="" textlink="">
      <xdr:nvSpPr>
        <xdr:cNvPr id="364" name="楕円 363">
          <a:extLst>
            <a:ext uri="{FF2B5EF4-FFF2-40B4-BE49-F238E27FC236}">
              <a16:creationId xmlns:a16="http://schemas.microsoft.com/office/drawing/2014/main" id="{3C4C02FC-6DF4-4CCD-ACED-6BA4DB930DAD}"/>
            </a:ext>
          </a:extLst>
        </xdr:cNvPr>
        <xdr:cNvSpPr/>
      </xdr:nvSpPr>
      <xdr:spPr>
        <a:xfrm>
          <a:off x="9588500" y="1449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140154</xdr:rowOff>
    </xdr:from>
    <xdr:to>
      <xdr:col>55</xdr:col>
      <xdr:colOff>0</xdr:colOff>
      <xdr:row>84</xdr:row>
      <xdr:rowOff>148155</xdr:rowOff>
    </xdr:to>
    <xdr:cxnSp macro="">
      <xdr:nvCxnSpPr>
        <xdr:cNvPr id="365" name="直線コネクタ 364">
          <a:extLst>
            <a:ext uri="{FF2B5EF4-FFF2-40B4-BE49-F238E27FC236}">
              <a16:creationId xmlns:a16="http://schemas.microsoft.com/office/drawing/2014/main" id="{F2F4F747-E49D-48F4-A36B-2E2D7C61C7E0}"/>
            </a:ext>
          </a:extLst>
        </xdr:cNvPr>
        <xdr:cNvCxnSpPr/>
      </xdr:nvCxnSpPr>
      <xdr:spPr>
        <a:xfrm flipV="1">
          <a:off x="9639300" y="14541954"/>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104539</xdr:rowOff>
    </xdr:from>
    <xdr:to>
      <xdr:col>46</xdr:col>
      <xdr:colOff>38100</xdr:colOff>
      <xdr:row>85</xdr:row>
      <xdr:rowOff>34689</xdr:rowOff>
    </xdr:to>
    <xdr:sp macro="" textlink="">
      <xdr:nvSpPr>
        <xdr:cNvPr id="366" name="楕円 365">
          <a:extLst>
            <a:ext uri="{FF2B5EF4-FFF2-40B4-BE49-F238E27FC236}">
              <a16:creationId xmlns:a16="http://schemas.microsoft.com/office/drawing/2014/main" id="{FBCCDEA9-B2F2-491C-B497-41010FD98582}"/>
            </a:ext>
          </a:extLst>
        </xdr:cNvPr>
        <xdr:cNvSpPr/>
      </xdr:nvSpPr>
      <xdr:spPr>
        <a:xfrm>
          <a:off x="8699500" y="1450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148155</xdr:rowOff>
    </xdr:from>
    <xdr:to>
      <xdr:col>50</xdr:col>
      <xdr:colOff>114300</xdr:colOff>
      <xdr:row>84</xdr:row>
      <xdr:rowOff>155339</xdr:rowOff>
    </xdr:to>
    <xdr:cxnSp macro="">
      <xdr:nvCxnSpPr>
        <xdr:cNvPr id="367" name="直線コネクタ 366">
          <a:extLst>
            <a:ext uri="{FF2B5EF4-FFF2-40B4-BE49-F238E27FC236}">
              <a16:creationId xmlns:a16="http://schemas.microsoft.com/office/drawing/2014/main" id="{A81E5B04-2965-4373-B38E-0AF2066F8407}"/>
            </a:ext>
          </a:extLst>
        </xdr:cNvPr>
        <xdr:cNvCxnSpPr/>
      </xdr:nvCxnSpPr>
      <xdr:spPr>
        <a:xfrm flipV="1">
          <a:off x="8750300" y="14549955"/>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113683</xdr:rowOff>
    </xdr:from>
    <xdr:to>
      <xdr:col>41</xdr:col>
      <xdr:colOff>101600</xdr:colOff>
      <xdr:row>85</xdr:row>
      <xdr:rowOff>43833</xdr:rowOff>
    </xdr:to>
    <xdr:sp macro="" textlink="">
      <xdr:nvSpPr>
        <xdr:cNvPr id="368" name="楕円 367">
          <a:extLst>
            <a:ext uri="{FF2B5EF4-FFF2-40B4-BE49-F238E27FC236}">
              <a16:creationId xmlns:a16="http://schemas.microsoft.com/office/drawing/2014/main" id="{3EBBBEF1-FF7E-4531-B1B1-8839317FDDE1}"/>
            </a:ext>
          </a:extLst>
        </xdr:cNvPr>
        <xdr:cNvSpPr/>
      </xdr:nvSpPr>
      <xdr:spPr>
        <a:xfrm>
          <a:off x="7810500" y="1451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155339</xdr:rowOff>
    </xdr:from>
    <xdr:to>
      <xdr:col>45</xdr:col>
      <xdr:colOff>177800</xdr:colOff>
      <xdr:row>84</xdr:row>
      <xdr:rowOff>164483</xdr:rowOff>
    </xdr:to>
    <xdr:cxnSp macro="">
      <xdr:nvCxnSpPr>
        <xdr:cNvPr id="369" name="直線コネクタ 368">
          <a:extLst>
            <a:ext uri="{FF2B5EF4-FFF2-40B4-BE49-F238E27FC236}">
              <a16:creationId xmlns:a16="http://schemas.microsoft.com/office/drawing/2014/main" id="{CE233B76-F06D-40EE-AB87-FFDCA781F7B9}"/>
            </a:ext>
          </a:extLst>
        </xdr:cNvPr>
        <xdr:cNvCxnSpPr/>
      </xdr:nvCxnSpPr>
      <xdr:spPr>
        <a:xfrm flipV="1">
          <a:off x="7861300" y="1455713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117112</xdr:rowOff>
    </xdr:from>
    <xdr:to>
      <xdr:col>36</xdr:col>
      <xdr:colOff>165100</xdr:colOff>
      <xdr:row>85</xdr:row>
      <xdr:rowOff>47262</xdr:rowOff>
    </xdr:to>
    <xdr:sp macro="" textlink="">
      <xdr:nvSpPr>
        <xdr:cNvPr id="370" name="楕円 369">
          <a:extLst>
            <a:ext uri="{FF2B5EF4-FFF2-40B4-BE49-F238E27FC236}">
              <a16:creationId xmlns:a16="http://schemas.microsoft.com/office/drawing/2014/main" id="{11F4C017-B13E-4243-A371-AFBA072189B0}"/>
            </a:ext>
          </a:extLst>
        </xdr:cNvPr>
        <xdr:cNvSpPr/>
      </xdr:nvSpPr>
      <xdr:spPr>
        <a:xfrm>
          <a:off x="6921500" y="1451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164483</xdr:rowOff>
    </xdr:from>
    <xdr:to>
      <xdr:col>41</xdr:col>
      <xdr:colOff>50800</xdr:colOff>
      <xdr:row>84</xdr:row>
      <xdr:rowOff>167912</xdr:rowOff>
    </xdr:to>
    <xdr:cxnSp macro="">
      <xdr:nvCxnSpPr>
        <xdr:cNvPr id="371" name="直線コネクタ 370">
          <a:extLst>
            <a:ext uri="{FF2B5EF4-FFF2-40B4-BE49-F238E27FC236}">
              <a16:creationId xmlns:a16="http://schemas.microsoft.com/office/drawing/2014/main" id="{99BA1693-4644-416B-88F5-8CB3E6EE076D}"/>
            </a:ext>
          </a:extLst>
        </xdr:cNvPr>
        <xdr:cNvCxnSpPr/>
      </xdr:nvCxnSpPr>
      <xdr:spPr>
        <a:xfrm flipV="1">
          <a:off x="6972300" y="1456628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158894</xdr:rowOff>
    </xdr:from>
    <xdr:ext cx="469744" cy="259045"/>
    <xdr:sp macro="" textlink="">
      <xdr:nvSpPr>
        <xdr:cNvPr id="372" name="n_1aveValue【公営住宅】&#10;一人当たり面積">
          <a:extLst>
            <a:ext uri="{FF2B5EF4-FFF2-40B4-BE49-F238E27FC236}">
              <a16:creationId xmlns:a16="http://schemas.microsoft.com/office/drawing/2014/main" id="{53D10A95-B58D-44DE-AF00-4086BDE52BF1}"/>
            </a:ext>
          </a:extLst>
        </xdr:cNvPr>
        <xdr:cNvSpPr txBox="1"/>
      </xdr:nvSpPr>
      <xdr:spPr>
        <a:xfrm>
          <a:off x="9391727" y="147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167059</xdr:rowOff>
    </xdr:from>
    <xdr:ext cx="469744" cy="259045"/>
    <xdr:sp macro="" textlink="">
      <xdr:nvSpPr>
        <xdr:cNvPr id="373" name="n_2aveValue【公営住宅】&#10;一人当たり面積">
          <a:extLst>
            <a:ext uri="{FF2B5EF4-FFF2-40B4-BE49-F238E27FC236}">
              <a16:creationId xmlns:a16="http://schemas.microsoft.com/office/drawing/2014/main" id="{E5301794-71A3-4174-AE2F-75F422B4A9B7}"/>
            </a:ext>
          </a:extLst>
        </xdr:cNvPr>
        <xdr:cNvSpPr txBox="1"/>
      </xdr:nvSpPr>
      <xdr:spPr>
        <a:xfrm>
          <a:off x="8515427" y="147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16508</xdr:rowOff>
    </xdr:from>
    <xdr:ext cx="469744" cy="259045"/>
    <xdr:sp macro="" textlink="">
      <xdr:nvSpPr>
        <xdr:cNvPr id="374" name="n_3aveValue【公営住宅】&#10;一人当たり面積">
          <a:extLst>
            <a:ext uri="{FF2B5EF4-FFF2-40B4-BE49-F238E27FC236}">
              <a16:creationId xmlns:a16="http://schemas.microsoft.com/office/drawing/2014/main" id="{03B56AC7-825A-4E59-8F0E-D79831B9668C}"/>
            </a:ext>
          </a:extLst>
        </xdr:cNvPr>
        <xdr:cNvSpPr txBox="1"/>
      </xdr:nvSpPr>
      <xdr:spPr>
        <a:xfrm>
          <a:off x="7626427" y="1476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22877</xdr:rowOff>
    </xdr:from>
    <xdr:ext cx="469744" cy="259045"/>
    <xdr:sp macro="" textlink="">
      <xdr:nvSpPr>
        <xdr:cNvPr id="375" name="n_4aveValue【公営住宅】&#10;一人当たり面積">
          <a:extLst>
            <a:ext uri="{FF2B5EF4-FFF2-40B4-BE49-F238E27FC236}">
              <a16:creationId xmlns:a16="http://schemas.microsoft.com/office/drawing/2014/main" id="{7FC80563-3BA1-4F97-A8DC-FFF5E0799706}"/>
            </a:ext>
          </a:extLst>
        </xdr:cNvPr>
        <xdr:cNvSpPr txBox="1"/>
      </xdr:nvSpPr>
      <xdr:spPr>
        <a:xfrm>
          <a:off x="6737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44032</xdr:rowOff>
    </xdr:from>
    <xdr:ext cx="469744" cy="259045"/>
    <xdr:sp macro="" textlink="">
      <xdr:nvSpPr>
        <xdr:cNvPr id="376" name="n_1mainValue【公営住宅】&#10;一人当たり面積">
          <a:extLst>
            <a:ext uri="{FF2B5EF4-FFF2-40B4-BE49-F238E27FC236}">
              <a16:creationId xmlns:a16="http://schemas.microsoft.com/office/drawing/2014/main" id="{F1659530-BAAE-44EA-BB16-F808FF736021}"/>
            </a:ext>
          </a:extLst>
        </xdr:cNvPr>
        <xdr:cNvSpPr txBox="1"/>
      </xdr:nvSpPr>
      <xdr:spPr>
        <a:xfrm>
          <a:off x="9391727" y="1427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51216</xdr:rowOff>
    </xdr:from>
    <xdr:ext cx="469744" cy="259045"/>
    <xdr:sp macro="" textlink="">
      <xdr:nvSpPr>
        <xdr:cNvPr id="377" name="n_2mainValue【公営住宅】&#10;一人当たり面積">
          <a:extLst>
            <a:ext uri="{FF2B5EF4-FFF2-40B4-BE49-F238E27FC236}">
              <a16:creationId xmlns:a16="http://schemas.microsoft.com/office/drawing/2014/main" id="{9630E35E-8B85-4AF9-8105-F5939A468815}"/>
            </a:ext>
          </a:extLst>
        </xdr:cNvPr>
        <xdr:cNvSpPr txBox="1"/>
      </xdr:nvSpPr>
      <xdr:spPr>
        <a:xfrm>
          <a:off x="8515427" y="1428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60360</xdr:rowOff>
    </xdr:from>
    <xdr:ext cx="469744" cy="259045"/>
    <xdr:sp macro="" textlink="">
      <xdr:nvSpPr>
        <xdr:cNvPr id="378" name="n_3mainValue【公営住宅】&#10;一人当たり面積">
          <a:extLst>
            <a:ext uri="{FF2B5EF4-FFF2-40B4-BE49-F238E27FC236}">
              <a16:creationId xmlns:a16="http://schemas.microsoft.com/office/drawing/2014/main" id="{E81E3581-DEAE-488A-8FD6-9276D3738DCB}"/>
            </a:ext>
          </a:extLst>
        </xdr:cNvPr>
        <xdr:cNvSpPr txBox="1"/>
      </xdr:nvSpPr>
      <xdr:spPr>
        <a:xfrm>
          <a:off x="7626427" y="1429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63789</xdr:rowOff>
    </xdr:from>
    <xdr:ext cx="469744" cy="259045"/>
    <xdr:sp macro="" textlink="">
      <xdr:nvSpPr>
        <xdr:cNvPr id="379" name="n_4mainValue【公営住宅】&#10;一人当たり面積">
          <a:extLst>
            <a:ext uri="{FF2B5EF4-FFF2-40B4-BE49-F238E27FC236}">
              <a16:creationId xmlns:a16="http://schemas.microsoft.com/office/drawing/2014/main" id="{61CF662E-066B-43C5-9294-2505B01A1675}"/>
            </a:ext>
          </a:extLst>
        </xdr:cNvPr>
        <xdr:cNvSpPr txBox="1"/>
      </xdr:nvSpPr>
      <xdr:spPr>
        <a:xfrm>
          <a:off x="6737427" y="1429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F37EABFF-7679-4CE4-BA91-43F37DCE4A4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28C49436-06EA-49EC-90A0-3DAC3B25FAB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9D6D9BD3-6B58-478F-91FF-F6265598B75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6EB4D2AF-B7A1-4C66-88A7-35939CDA547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6DFEC945-8105-4C96-B641-FDE9CBD9ECC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AB83D835-CE65-4CF9-8518-763D644665E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7638505D-B6BE-43CA-A029-FD447CF95E3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8031C2DC-0B7E-4241-B8C1-996109E8575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4F77E4C8-78C5-40F8-A934-49615111A3E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596CB7D6-BD18-4DEF-A569-B5408228393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3395EC25-75AB-4309-B162-852AAEC922A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718BDC94-EE8C-43EF-83BC-70443B4F1F0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A102A5BA-FDF6-434A-B8E1-E9ACF9424D3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93545CA5-07D8-4C46-B4E0-BAA111D055B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5CAB2EFD-4D73-4511-9AA0-01034D7306D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6348CABD-4000-4D8A-AD14-649143DA53A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AE73B5D9-A585-4341-8BB2-A7040A9F2C9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D930FAE0-AFDD-4002-ADB8-2ED89142EB6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71A533D3-5F3B-4752-BA35-6F55B0D1301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4C125E3D-5877-42B5-BD20-629FE80683B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486ECF5F-47BC-435C-A514-01209DD40E8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FBFD8C70-8B7A-4613-8293-F9DE227E7B5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CBA50FB0-7D96-4847-BBA8-C42857D3A45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94F3EAD9-E54B-4DEE-92A9-4C548DC680D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C87AACAB-0332-4CA9-B0B2-28E04569A16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428F0453-B044-4F3F-9705-F3638915BD8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ADB16AB8-3529-45B4-8751-450ED29142C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a:extLst>
            <a:ext uri="{FF2B5EF4-FFF2-40B4-BE49-F238E27FC236}">
              <a16:creationId xmlns:a16="http://schemas.microsoft.com/office/drawing/2014/main" id="{481228AA-BF87-441D-8767-E649EE639B4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a:extLst>
            <a:ext uri="{FF2B5EF4-FFF2-40B4-BE49-F238E27FC236}">
              <a16:creationId xmlns:a16="http://schemas.microsoft.com/office/drawing/2014/main" id="{2FCBC9EF-2F8E-4002-8C20-84229126F0C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a:extLst>
            <a:ext uri="{FF2B5EF4-FFF2-40B4-BE49-F238E27FC236}">
              <a16:creationId xmlns:a16="http://schemas.microsoft.com/office/drawing/2014/main" id="{114B40A4-85EC-4533-9EE0-3EE50ED3ED1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a:extLst>
            <a:ext uri="{FF2B5EF4-FFF2-40B4-BE49-F238E27FC236}">
              <a16:creationId xmlns:a16="http://schemas.microsoft.com/office/drawing/2014/main" id="{98137DDC-E01C-4D09-9148-B7CC1C84EBD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a:extLst>
            <a:ext uri="{FF2B5EF4-FFF2-40B4-BE49-F238E27FC236}">
              <a16:creationId xmlns:a16="http://schemas.microsoft.com/office/drawing/2014/main" id="{2E021F7E-CC0F-4452-884C-C831B477B07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a:extLst>
            <a:ext uri="{FF2B5EF4-FFF2-40B4-BE49-F238E27FC236}">
              <a16:creationId xmlns:a16="http://schemas.microsoft.com/office/drawing/2014/main" id="{55F0BA09-9E38-4833-99A5-783985F3801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a:extLst>
            <a:ext uri="{FF2B5EF4-FFF2-40B4-BE49-F238E27FC236}">
              <a16:creationId xmlns:a16="http://schemas.microsoft.com/office/drawing/2014/main" id="{616E3957-8B95-40BE-8CBB-452F261F655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a:extLst>
            <a:ext uri="{FF2B5EF4-FFF2-40B4-BE49-F238E27FC236}">
              <a16:creationId xmlns:a16="http://schemas.microsoft.com/office/drawing/2014/main" id="{09A4F0EF-A740-45D8-8B55-BDFBA8B8343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a:extLst>
            <a:ext uri="{FF2B5EF4-FFF2-40B4-BE49-F238E27FC236}">
              <a16:creationId xmlns:a16="http://schemas.microsoft.com/office/drawing/2014/main" id="{07ED19E3-4F1C-4C3B-BFB6-08E4FE4A110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a:extLst>
            <a:ext uri="{FF2B5EF4-FFF2-40B4-BE49-F238E27FC236}">
              <a16:creationId xmlns:a16="http://schemas.microsoft.com/office/drawing/2014/main" id="{2229829A-461F-4825-8419-4FB14D906B0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86C7731E-3EC1-4232-9160-DA9DE31791D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a:extLst>
            <a:ext uri="{FF2B5EF4-FFF2-40B4-BE49-F238E27FC236}">
              <a16:creationId xmlns:a16="http://schemas.microsoft.com/office/drawing/2014/main" id="{04C5587E-9336-431C-871F-89B0A974776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438380D5-86B4-468B-872A-E53C046A9F8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120015</xdr:rowOff>
    </xdr:from>
    <xdr:to>
      <xdr:col>85</xdr:col>
      <xdr:colOff>126364</xdr:colOff>
      <xdr:row>42</xdr:row>
      <xdr:rowOff>38100</xdr:rowOff>
    </xdr:to>
    <xdr:cxnSp macro="">
      <xdr:nvCxnSpPr>
        <xdr:cNvPr id="420" name="直線コネクタ 419">
          <a:extLst>
            <a:ext uri="{FF2B5EF4-FFF2-40B4-BE49-F238E27FC236}">
              <a16:creationId xmlns:a16="http://schemas.microsoft.com/office/drawing/2014/main" id="{817CC58B-38FA-4B10-A58A-B307CD53CF10}"/>
            </a:ext>
          </a:extLst>
        </xdr:cNvPr>
        <xdr:cNvCxnSpPr/>
      </xdr:nvCxnSpPr>
      <xdr:spPr>
        <a:xfrm flipV="1">
          <a:off x="16318864" y="5606415"/>
          <a:ext cx="0" cy="1632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8A823CF2-7694-46EC-B645-1A9879FCE8D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2" name="直線コネクタ 421">
          <a:extLst>
            <a:ext uri="{FF2B5EF4-FFF2-40B4-BE49-F238E27FC236}">
              <a16:creationId xmlns:a16="http://schemas.microsoft.com/office/drawing/2014/main" id="{326B0C3E-BE7E-4917-AD20-620072E7B78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66692</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0EC25B8D-094D-439C-A715-BA69B75F2672}"/>
            </a:ext>
          </a:extLst>
        </xdr:cNvPr>
        <xdr:cNvSpPr txBox="1"/>
      </xdr:nvSpPr>
      <xdr:spPr>
        <a:xfrm>
          <a:off x="16357600" y="538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120015</xdr:rowOff>
    </xdr:from>
    <xdr:to>
      <xdr:col>86</xdr:col>
      <xdr:colOff>25400</xdr:colOff>
      <xdr:row>32</xdr:row>
      <xdr:rowOff>120015</xdr:rowOff>
    </xdr:to>
    <xdr:cxnSp macro="">
      <xdr:nvCxnSpPr>
        <xdr:cNvPr id="424" name="直線コネクタ 423">
          <a:extLst>
            <a:ext uri="{FF2B5EF4-FFF2-40B4-BE49-F238E27FC236}">
              <a16:creationId xmlns:a16="http://schemas.microsoft.com/office/drawing/2014/main" id="{9686EB63-D9CF-4C17-9570-A6B4D4DE501C}"/>
            </a:ext>
          </a:extLst>
        </xdr:cNvPr>
        <xdr:cNvCxnSpPr/>
      </xdr:nvCxnSpPr>
      <xdr:spPr>
        <a:xfrm>
          <a:off x="16230600" y="560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22877</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5E15A6BD-9612-4C52-B532-48768FC30B66}"/>
            </a:ext>
          </a:extLst>
        </xdr:cNvPr>
        <xdr:cNvSpPr txBox="1"/>
      </xdr:nvSpPr>
      <xdr:spPr>
        <a:xfrm>
          <a:off x="16357600" y="6366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44450</xdr:rowOff>
    </xdr:from>
    <xdr:to>
      <xdr:col>85</xdr:col>
      <xdr:colOff>177800</xdr:colOff>
      <xdr:row>37</xdr:row>
      <xdr:rowOff>146050</xdr:rowOff>
    </xdr:to>
    <xdr:sp macro="" textlink="">
      <xdr:nvSpPr>
        <xdr:cNvPr id="426" name="フローチャート: 判断 425">
          <a:extLst>
            <a:ext uri="{FF2B5EF4-FFF2-40B4-BE49-F238E27FC236}">
              <a16:creationId xmlns:a16="http://schemas.microsoft.com/office/drawing/2014/main" id="{5AF21F4F-102A-413A-AB4B-22D69AF7A550}"/>
            </a:ext>
          </a:extLst>
        </xdr:cNvPr>
        <xdr:cNvSpPr/>
      </xdr:nvSpPr>
      <xdr:spPr>
        <a:xfrm>
          <a:off x="162687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74930</xdr:rowOff>
    </xdr:from>
    <xdr:to>
      <xdr:col>81</xdr:col>
      <xdr:colOff>101600</xdr:colOff>
      <xdr:row>38</xdr:row>
      <xdr:rowOff>5080</xdr:rowOff>
    </xdr:to>
    <xdr:sp macro="" textlink="">
      <xdr:nvSpPr>
        <xdr:cNvPr id="427" name="フローチャート: 判断 426">
          <a:extLst>
            <a:ext uri="{FF2B5EF4-FFF2-40B4-BE49-F238E27FC236}">
              <a16:creationId xmlns:a16="http://schemas.microsoft.com/office/drawing/2014/main" id="{9AF7A047-F476-422D-A703-1614F823ECC0}"/>
            </a:ext>
          </a:extLst>
        </xdr:cNvPr>
        <xdr:cNvSpPr/>
      </xdr:nvSpPr>
      <xdr:spPr>
        <a:xfrm>
          <a:off x="154305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428" name="フローチャート: 判断 427">
          <a:extLst>
            <a:ext uri="{FF2B5EF4-FFF2-40B4-BE49-F238E27FC236}">
              <a16:creationId xmlns:a16="http://schemas.microsoft.com/office/drawing/2014/main" id="{BB6F274D-ECE9-44E1-A385-73F9DC0CA9ED}"/>
            </a:ext>
          </a:extLst>
        </xdr:cNvPr>
        <xdr:cNvSpPr/>
      </xdr:nvSpPr>
      <xdr:spPr>
        <a:xfrm>
          <a:off x="14541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23495</xdr:rowOff>
    </xdr:from>
    <xdr:to>
      <xdr:col>72</xdr:col>
      <xdr:colOff>38100</xdr:colOff>
      <xdr:row>37</xdr:row>
      <xdr:rowOff>125095</xdr:rowOff>
    </xdr:to>
    <xdr:sp macro="" textlink="">
      <xdr:nvSpPr>
        <xdr:cNvPr id="429" name="フローチャート: 判断 428">
          <a:extLst>
            <a:ext uri="{FF2B5EF4-FFF2-40B4-BE49-F238E27FC236}">
              <a16:creationId xmlns:a16="http://schemas.microsoft.com/office/drawing/2014/main" id="{8AF6C172-0D4A-49DA-9643-82B005BE0B4F}"/>
            </a:ext>
          </a:extLst>
        </xdr:cNvPr>
        <xdr:cNvSpPr/>
      </xdr:nvSpPr>
      <xdr:spPr>
        <a:xfrm>
          <a:off x="13652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30" name="フローチャート: 判断 429">
          <a:extLst>
            <a:ext uri="{FF2B5EF4-FFF2-40B4-BE49-F238E27FC236}">
              <a16:creationId xmlns:a16="http://schemas.microsoft.com/office/drawing/2014/main" id="{49C726AB-BA1D-467B-9ACA-2923012B919E}"/>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F524EED-06A3-4817-8D24-8D993C8E89A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9AA86D8-BABD-448F-B93C-232283A8E60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7ABE2F3-15AE-4875-A63B-7B31E5A0BAF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D7B8A9E-3A19-40CD-94F3-DC6A4624CD7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416444A-2D23-4B0A-8223-68A03B413A9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84455</xdr:rowOff>
    </xdr:from>
    <xdr:to>
      <xdr:col>85</xdr:col>
      <xdr:colOff>177800</xdr:colOff>
      <xdr:row>36</xdr:row>
      <xdr:rowOff>14605</xdr:rowOff>
    </xdr:to>
    <xdr:sp macro="" textlink="">
      <xdr:nvSpPr>
        <xdr:cNvPr id="436" name="楕円 435">
          <a:extLst>
            <a:ext uri="{FF2B5EF4-FFF2-40B4-BE49-F238E27FC236}">
              <a16:creationId xmlns:a16="http://schemas.microsoft.com/office/drawing/2014/main" id="{4FE24A50-81CA-450D-B397-C66F00CE2F20}"/>
            </a:ext>
          </a:extLst>
        </xdr:cNvPr>
        <xdr:cNvSpPr/>
      </xdr:nvSpPr>
      <xdr:spPr>
        <a:xfrm>
          <a:off x="162687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107332</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599CBB1E-B2CB-4211-881C-6A4B51A58FEE}"/>
            </a:ext>
          </a:extLst>
        </xdr:cNvPr>
        <xdr:cNvSpPr txBox="1"/>
      </xdr:nvSpPr>
      <xdr:spPr>
        <a:xfrm>
          <a:off x="16357600"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12065</xdr:rowOff>
    </xdr:from>
    <xdr:to>
      <xdr:col>81</xdr:col>
      <xdr:colOff>101600</xdr:colOff>
      <xdr:row>35</xdr:row>
      <xdr:rowOff>113665</xdr:rowOff>
    </xdr:to>
    <xdr:sp macro="" textlink="">
      <xdr:nvSpPr>
        <xdr:cNvPr id="438" name="楕円 437">
          <a:extLst>
            <a:ext uri="{FF2B5EF4-FFF2-40B4-BE49-F238E27FC236}">
              <a16:creationId xmlns:a16="http://schemas.microsoft.com/office/drawing/2014/main" id="{4183CD45-E0FC-4C10-9D6E-795FB612F81F}"/>
            </a:ext>
          </a:extLst>
        </xdr:cNvPr>
        <xdr:cNvSpPr/>
      </xdr:nvSpPr>
      <xdr:spPr>
        <a:xfrm>
          <a:off x="15430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62865</xdr:rowOff>
    </xdr:from>
    <xdr:to>
      <xdr:col>85</xdr:col>
      <xdr:colOff>127000</xdr:colOff>
      <xdr:row>35</xdr:row>
      <xdr:rowOff>135255</xdr:rowOff>
    </xdr:to>
    <xdr:cxnSp macro="">
      <xdr:nvCxnSpPr>
        <xdr:cNvPr id="439" name="直線コネクタ 438">
          <a:extLst>
            <a:ext uri="{FF2B5EF4-FFF2-40B4-BE49-F238E27FC236}">
              <a16:creationId xmlns:a16="http://schemas.microsoft.com/office/drawing/2014/main" id="{D1BC2C31-89DA-4996-BBCC-F45EF3384096}"/>
            </a:ext>
          </a:extLst>
        </xdr:cNvPr>
        <xdr:cNvCxnSpPr/>
      </xdr:nvCxnSpPr>
      <xdr:spPr>
        <a:xfrm>
          <a:off x="15481300" y="606361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118745</xdr:rowOff>
    </xdr:from>
    <xdr:to>
      <xdr:col>76</xdr:col>
      <xdr:colOff>165100</xdr:colOff>
      <xdr:row>35</xdr:row>
      <xdr:rowOff>48895</xdr:rowOff>
    </xdr:to>
    <xdr:sp macro="" textlink="">
      <xdr:nvSpPr>
        <xdr:cNvPr id="440" name="楕円 439">
          <a:extLst>
            <a:ext uri="{FF2B5EF4-FFF2-40B4-BE49-F238E27FC236}">
              <a16:creationId xmlns:a16="http://schemas.microsoft.com/office/drawing/2014/main" id="{CE51E5AA-D255-4C80-9DAD-3B6CA7D0CC71}"/>
            </a:ext>
          </a:extLst>
        </xdr:cNvPr>
        <xdr:cNvSpPr/>
      </xdr:nvSpPr>
      <xdr:spPr>
        <a:xfrm>
          <a:off x="14541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169545</xdr:rowOff>
    </xdr:from>
    <xdr:to>
      <xdr:col>81</xdr:col>
      <xdr:colOff>50800</xdr:colOff>
      <xdr:row>35</xdr:row>
      <xdr:rowOff>62865</xdr:rowOff>
    </xdr:to>
    <xdr:cxnSp macro="">
      <xdr:nvCxnSpPr>
        <xdr:cNvPr id="441" name="直線コネクタ 440">
          <a:extLst>
            <a:ext uri="{FF2B5EF4-FFF2-40B4-BE49-F238E27FC236}">
              <a16:creationId xmlns:a16="http://schemas.microsoft.com/office/drawing/2014/main" id="{44028B95-5998-41FD-8E1B-35627C4E81FD}"/>
            </a:ext>
          </a:extLst>
        </xdr:cNvPr>
        <xdr:cNvCxnSpPr/>
      </xdr:nvCxnSpPr>
      <xdr:spPr>
        <a:xfrm>
          <a:off x="14592300" y="599884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50165</xdr:rowOff>
    </xdr:from>
    <xdr:to>
      <xdr:col>72</xdr:col>
      <xdr:colOff>38100</xdr:colOff>
      <xdr:row>34</xdr:row>
      <xdr:rowOff>151765</xdr:rowOff>
    </xdr:to>
    <xdr:sp macro="" textlink="">
      <xdr:nvSpPr>
        <xdr:cNvPr id="442" name="楕円 441">
          <a:extLst>
            <a:ext uri="{FF2B5EF4-FFF2-40B4-BE49-F238E27FC236}">
              <a16:creationId xmlns:a16="http://schemas.microsoft.com/office/drawing/2014/main" id="{A8BB5176-4600-43AD-AFAE-083650B9E324}"/>
            </a:ext>
          </a:extLst>
        </xdr:cNvPr>
        <xdr:cNvSpPr/>
      </xdr:nvSpPr>
      <xdr:spPr>
        <a:xfrm>
          <a:off x="136525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100965</xdr:rowOff>
    </xdr:from>
    <xdr:to>
      <xdr:col>76</xdr:col>
      <xdr:colOff>114300</xdr:colOff>
      <xdr:row>34</xdr:row>
      <xdr:rowOff>169545</xdr:rowOff>
    </xdr:to>
    <xdr:cxnSp macro="">
      <xdr:nvCxnSpPr>
        <xdr:cNvPr id="443" name="直線コネクタ 442">
          <a:extLst>
            <a:ext uri="{FF2B5EF4-FFF2-40B4-BE49-F238E27FC236}">
              <a16:creationId xmlns:a16="http://schemas.microsoft.com/office/drawing/2014/main" id="{A444045A-71F8-4153-A14C-39B3A16017BC}"/>
            </a:ext>
          </a:extLst>
        </xdr:cNvPr>
        <xdr:cNvCxnSpPr/>
      </xdr:nvCxnSpPr>
      <xdr:spPr>
        <a:xfrm>
          <a:off x="13703300" y="59302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154940</xdr:rowOff>
    </xdr:from>
    <xdr:to>
      <xdr:col>67</xdr:col>
      <xdr:colOff>101600</xdr:colOff>
      <xdr:row>34</xdr:row>
      <xdr:rowOff>85090</xdr:rowOff>
    </xdr:to>
    <xdr:sp macro="" textlink="">
      <xdr:nvSpPr>
        <xdr:cNvPr id="444" name="楕円 443">
          <a:extLst>
            <a:ext uri="{FF2B5EF4-FFF2-40B4-BE49-F238E27FC236}">
              <a16:creationId xmlns:a16="http://schemas.microsoft.com/office/drawing/2014/main" id="{4C7F6668-5A1A-4EFA-8795-460225CD9130}"/>
            </a:ext>
          </a:extLst>
        </xdr:cNvPr>
        <xdr:cNvSpPr/>
      </xdr:nvSpPr>
      <xdr:spPr>
        <a:xfrm>
          <a:off x="12763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34290</xdr:rowOff>
    </xdr:from>
    <xdr:to>
      <xdr:col>71</xdr:col>
      <xdr:colOff>177800</xdr:colOff>
      <xdr:row>34</xdr:row>
      <xdr:rowOff>100965</xdr:rowOff>
    </xdr:to>
    <xdr:cxnSp macro="">
      <xdr:nvCxnSpPr>
        <xdr:cNvPr id="445" name="直線コネクタ 444">
          <a:extLst>
            <a:ext uri="{FF2B5EF4-FFF2-40B4-BE49-F238E27FC236}">
              <a16:creationId xmlns:a16="http://schemas.microsoft.com/office/drawing/2014/main" id="{538E1D9A-A01E-4046-B6A2-495B083B6CC4}"/>
            </a:ext>
          </a:extLst>
        </xdr:cNvPr>
        <xdr:cNvCxnSpPr/>
      </xdr:nvCxnSpPr>
      <xdr:spPr>
        <a:xfrm>
          <a:off x="12814300" y="586359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167657</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7F150B67-C772-4C23-98CC-EA6C166F74D9}"/>
            </a:ext>
          </a:extLst>
        </xdr:cNvPr>
        <xdr:cNvSpPr txBox="1"/>
      </xdr:nvSpPr>
      <xdr:spPr>
        <a:xfrm>
          <a:off x="152660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24782</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8DA82A89-488C-44FD-8931-7C09AB7F0BAC}"/>
            </a:ext>
          </a:extLst>
        </xdr:cNvPr>
        <xdr:cNvSpPr txBox="1"/>
      </xdr:nvSpPr>
      <xdr:spPr>
        <a:xfrm>
          <a:off x="14389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116222</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B019F74C-11A2-415D-B136-9AD3DA284955}"/>
            </a:ext>
          </a:extLst>
        </xdr:cNvPr>
        <xdr:cNvSpPr txBox="1"/>
      </xdr:nvSpPr>
      <xdr:spPr>
        <a:xfrm>
          <a:off x="13500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9CE8C456-B077-48F6-85F6-55402CF38F02}"/>
            </a:ext>
          </a:extLst>
        </xdr:cNvPr>
        <xdr:cNvSpPr txBox="1"/>
      </xdr:nvSpPr>
      <xdr:spPr>
        <a:xfrm>
          <a:off x="12611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130192</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ECBF7CA6-A84B-42D0-8CDD-150533EECC02}"/>
            </a:ext>
          </a:extLst>
        </xdr:cNvPr>
        <xdr:cNvSpPr txBox="1"/>
      </xdr:nvSpPr>
      <xdr:spPr>
        <a:xfrm>
          <a:off x="15266044" y="57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65422</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57ABF3F3-5BD0-4FC1-88FF-A8AC53F2CD0A}"/>
            </a:ext>
          </a:extLst>
        </xdr:cNvPr>
        <xdr:cNvSpPr txBox="1"/>
      </xdr:nvSpPr>
      <xdr:spPr>
        <a:xfrm>
          <a:off x="143897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168292</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5F190077-FF42-4F75-8CE2-104551A05FAB}"/>
            </a:ext>
          </a:extLst>
        </xdr:cNvPr>
        <xdr:cNvSpPr txBox="1"/>
      </xdr:nvSpPr>
      <xdr:spPr>
        <a:xfrm>
          <a:off x="13500744"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101617</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968873C8-2EE5-4F13-A0BB-612C8E0E5B28}"/>
            </a:ext>
          </a:extLst>
        </xdr:cNvPr>
        <xdr:cNvSpPr txBox="1"/>
      </xdr:nvSpPr>
      <xdr:spPr>
        <a:xfrm>
          <a:off x="12611744" y="558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8AFD5C68-4966-4F69-B228-191027C332C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B145B0E5-3606-4149-A9E8-932495F03D5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D9751D67-2484-490E-997C-2C0837B7E14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B3F4C56E-2694-4563-A1EF-B05716AA893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690F43A6-FAC9-4388-85E1-1C3CEA77BBB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1BB1595B-9D54-416A-8E43-232857D5734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FEB02031-5C38-4147-8E5A-3B8098A2A6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E33A9298-A84B-48E0-B003-089B538D9FA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26503735-4AE3-4E9C-B249-7DA6B89212E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5C49CEA1-B6B3-4D00-8EE3-D9B9C6CF147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4" name="直線コネクタ 463">
          <a:extLst>
            <a:ext uri="{FF2B5EF4-FFF2-40B4-BE49-F238E27FC236}">
              <a16:creationId xmlns:a16="http://schemas.microsoft.com/office/drawing/2014/main" id="{37746488-BFE2-4030-9121-0A3B8EDCEF5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5" name="テキスト ボックス 464">
          <a:extLst>
            <a:ext uri="{FF2B5EF4-FFF2-40B4-BE49-F238E27FC236}">
              <a16:creationId xmlns:a16="http://schemas.microsoft.com/office/drawing/2014/main" id="{8B73B44E-F6C7-4A78-A9E0-36893F25A814}"/>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6" name="直線コネクタ 465">
          <a:extLst>
            <a:ext uri="{FF2B5EF4-FFF2-40B4-BE49-F238E27FC236}">
              <a16:creationId xmlns:a16="http://schemas.microsoft.com/office/drawing/2014/main" id="{0014B734-51DE-4D5E-9BEF-A0652BFE158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7" name="テキスト ボックス 466">
          <a:extLst>
            <a:ext uri="{FF2B5EF4-FFF2-40B4-BE49-F238E27FC236}">
              <a16:creationId xmlns:a16="http://schemas.microsoft.com/office/drawing/2014/main" id="{276A6DF2-6367-4CE9-8400-2CBDE4389651}"/>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8" name="直線コネクタ 467">
          <a:extLst>
            <a:ext uri="{FF2B5EF4-FFF2-40B4-BE49-F238E27FC236}">
              <a16:creationId xmlns:a16="http://schemas.microsoft.com/office/drawing/2014/main" id="{0C94DAFC-7F71-44D5-A040-4DF030B4ADC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9" name="テキスト ボックス 468">
          <a:extLst>
            <a:ext uri="{FF2B5EF4-FFF2-40B4-BE49-F238E27FC236}">
              <a16:creationId xmlns:a16="http://schemas.microsoft.com/office/drawing/2014/main" id="{747E352A-9A7F-4D32-AFE7-5A300FA8849C}"/>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0" name="直線コネクタ 469">
          <a:extLst>
            <a:ext uri="{FF2B5EF4-FFF2-40B4-BE49-F238E27FC236}">
              <a16:creationId xmlns:a16="http://schemas.microsoft.com/office/drawing/2014/main" id="{8B9DD1C0-9927-4420-8808-5BA548E68309}"/>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1" name="テキスト ボックス 470">
          <a:extLst>
            <a:ext uri="{FF2B5EF4-FFF2-40B4-BE49-F238E27FC236}">
              <a16:creationId xmlns:a16="http://schemas.microsoft.com/office/drawing/2014/main" id="{8447DF54-22C7-47D6-8962-2468B4ACE4A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2" name="直線コネクタ 471">
          <a:extLst>
            <a:ext uri="{FF2B5EF4-FFF2-40B4-BE49-F238E27FC236}">
              <a16:creationId xmlns:a16="http://schemas.microsoft.com/office/drawing/2014/main" id="{473292D7-57EA-4AFF-B8A7-01C75A78B375}"/>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3" name="テキスト ボックス 472">
          <a:extLst>
            <a:ext uri="{FF2B5EF4-FFF2-40B4-BE49-F238E27FC236}">
              <a16:creationId xmlns:a16="http://schemas.microsoft.com/office/drawing/2014/main" id="{9241F57A-E215-425F-A309-062D2B4DA344}"/>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4" name="直線コネクタ 473">
          <a:extLst>
            <a:ext uri="{FF2B5EF4-FFF2-40B4-BE49-F238E27FC236}">
              <a16:creationId xmlns:a16="http://schemas.microsoft.com/office/drawing/2014/main" id="{91FA1CB3-BC55-44CA-9022-9BFCB998419B}"/>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5" name="テキスト ボックス 474">
          <a:extLst>
            <a:ext uri="{FF2B5EF4-FFF2-40B4-BE49-F238E27FC236}">
              <a16:creationId xmlns:a16="http://schemas.microsoft.com/office/drawing/2014/main" id="{223D8B59-6726-4EF8-BAE1-FC13F6B1CBCC}"/>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F1529E64-CD48-46AB-B5EA-D200CB6080A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A7E72881-5A41-410A-B5FF-ADBEDDD9A0D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1926224-CD3A-42F1-B9EE-0404269CC9F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100693</xdr:rowOff>
    </xdr:from>
    <xdr:to>
      <xdr:col>116</xdr:col>
      <xdr:colOff>62864</xdr:colOff>
      <xdr:row>41</xdr:row>
      <xdr:rowOff>149678</xdr:rowOff>
    </xdr:to>
    <xdr:cxnSp macro="">
      <xdr:nvCxnSpPr>
        <xdr:cNvPr id="479" name="直線コネクタ 478">
          <a:extLst>
            <a:ext uri="{FF2B5EF4-FFF2-40B4-BE49-F238E27FC236}">
              <a16:creationId xmlns:a16="http://schemas.microsoft.com/office/drawing/2014/main" id="{AD97EEB1-0C15-4E05-8655-497319785485}"/>
            </a:ext>
          </a:extLst>
        </xdr:cNvPr>
        <xdr:cNvCxnSpPr/>
      </xdr:nvCxnSpPr>
      <xdr:spPr>
        <a:xfrm flipV="1">
          <a:off x="22160864" y="57585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153505</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BFC2BF9D-7A2A-4701-AE5C-361132EDE4DE}"/>
            </a:ext>
          </a:extLst>
        </xdr:cNvPr>
        <xdr:cNvSpPr txBox="1"/>
      </xdr:nvSpPr>
      <xdr:spPr>
        <a:xfrm>
          <a:off x="22199600" y="718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149678</xdr:rowOff>
    </xdr:from>
    <xdr:to>
      <xdr:col>116</xdr:col>
      <xdr:colOff>152400</xdr:colOff>
      <xdr:row>41</xdr:row>
      <xdr:rowOff>149678</xdr:rowOff>
    </xdr:to>
    <xdr:cxnSp macro="">
      <xdr:nvCxnSpPr>
        <xdr:cNvPr id="481" name="直線コネクタ 480">
          <a:extLst>
            <a:ext uri="{FF2B5EF4-FFF2-40B4-BE49-F238E27FC236}">
              <a16:creationId xmlns:a16="http://schemas.microsoft.com/office/drawing/2014/main" id="{0FF08C5E-1843-419D-B6E9-5361C3C1432E}"/>
            </a:ext>
          </a:extLst>
        </xdr:cNvPr>
        <xdr:cNvCxnSpPr/>
      </xdr:nvCxnSpPr>
      <xdr:spPr>
        <a:xfrm>
          <a:off x="22072600" y="717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47370</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F3E0E8E5-BEAC-4C6F-BCEF-FF750E9A22E0}"/>
            </a:ext>
          </a:extLst>
        </xdr:cNvPr>
        <xdr:cNvSpPr txBox="1"/>
      </xdr:nvSpPr>
      <xdr:spPr>
        <a:xfrm>
          <a:off x="22199600" y="553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100693</xdr:rowOff>
    </xdr:from>
    <xdr:to>
      <xdr:col>116</xdr:col>
      <xdr:colOff>152400</xdr:colOff>
      <xdr:row>33</xdr:row>
      <xdr:rowOff>100693</xdr:rowOff>
    </xdr:to>
    <xdr:cxnSp macro="">
      <xdr:nvCxnSpPr>
        <xdr:cNvPr id="483" name="直線コネクタ 482">
          <a:extLst>
            <a:ext uri="{FF2B5EF4-FFF2-40B4-BE49-F238E27FC236}">
              <a16:creationId xmlns:a16="http://schemas.microsoft.com/office/drawing/2014/main" id="{B312633B-7E00-4934-86FA-E28240B2CC92}"/>
            </a:ext>
          </a:extLst>
        </xdr:cNvPr>
        <xdr:cNvCxnSpPr/>
      </xdr:nvCxnSpPr>
      <xdr:spPr>
        <a:xfrm>
          <a:off x="22072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163847</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B48E7A80-6D1D-466F-A8D0-45ADE3AF0999}"/>
            </a:ext>
          </a:extLst>
        </xdr:cNvPr>
        <xdr:cNvSpPr txBox="1"/>
      </xdr:nvSpPr>
      <xdr:spPr>
        <a:xfrm>
          <a:off x="22199600" y="667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85" name="フローチャート: 判断 484">
          <a:extLst>
            <a:ext uri="{FF2B5EF4-FFF2-40B4-BE49-F238E27FC236}">
              <a16:creationId xmlns:a16="http://schemas.microsoft.com/office/drawing/2014/main" id="{F0B1D8B2-1705-4CF8-8E16-08FF27E8370E}"/>
            </a:ext>
          </a:extLst>
        </xdr:cNvPr>
        <xdr:cNvSpPr/>
      </xdr:nvSpPr>
      <xdr:spPr>
        <a:xfrm>
          <a:off x="221107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156028</xdr:rowOff>
    </xdr:from>
    <xdr:to>
      <xdr:col>112</xdr:col>
      <xdr:colOff>38100</xdr:colOff>
      <xdr:row>39</xdr:row>
      <xdr:rowOff>86178</xdr:rowOff>
    </xdr:to>
    <xdr:sp macro="" textlink="">
      <xdr:nvSpPr>
        <xdr:cNvPr id="486" name="フローチャート: 判断 485">
          <a:extLst>
            <a:ext uri="{FF2B5EF4-FFF2-40B4-BE49-F238E27FC236}">
              <a16:creationId xmlns:a16="http://schemas.microsoft.com/office/drawing/2014/main" id="{BFCE1C69-E581-4A6F-BAD6-12D90BBC4350}"/>
            </a:ext>
          </a:extLst>
        </xdr:cNvPr>
        <xdr:cNvSpPr/>
      </xdr:nvSpPr>
      <xdr:spPr>
        <a:xfrm>
          <a:off x="212725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133169</xdr:rowOff>
    </xdr:from>
    <xdr:to>
      <xdr:col>107</xdr:col>
      <xdr:colOff>101600</xdr:colOff>
      <xdr:row>39</xdr:row>
      <xdr:rowOff>63319</xdr:rowOff>
    </xdr:to>
    <xdr:sp macro="" textlink="">
      <xdr:nvSpPr>
        <xdr:cNvPr id="487" name="フローチャート: 判断 486">
          <a:extLst>
            <a:ext uri="{FF2B5EF4-FFF2-40B4-BE49-F238E27FC236}">
              <a16:creationId xmlns:a16="http://schemas.microsoft.com/office/drawing/2014/main" id="{31330F45-CBDC-45FA-9175-9F60BF379BAA}"/>
            </a:ext>
          </a:extLst>
        </xdr:cNvPr>
        <xdr:cNvSpPr/>
      </xdr:nvSpPr>
      <xdr:spPr>
        <a:xfrm>
          <a:off x="2038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120106</xdr:rowOff>
    </xdr:from>
    <xdr:to>
      <xdr:col>102</xdr:col>
      <xdr:colOff>165100</xdr:colOff>
      <xdr:row>39</xdr:row>
      <xdr:rowOff>50256</xdr:rowOff>
    </xdr:to>
    <xdr:sp macro="" textlink="">
      <xdr:nvSpPr>
        <xdr:cNvPr id="488" name="フローチャート: 判断 487">
          <a:extLst>
            <a:ext uri="{FF2B5EF4-FFF2-40B4-BE49-F238E27FC236}">
              <a16:creationId xmlns:a16="http://schemas.microsoft.com/office/drawing/2014/main" id="{7E6A6928-1277-4137-AD1E-706C2D2F0E5B}"/>
            </a:ext>
          </a:extLst>
        </xdr:cNvPr>
        <xdr:cNvSpPr/>
      </xdr:nvSpPr>
      <xdr:spPr>
        <a:xfrm>
          <a:off x="19494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89" name="フローチャート: 判断 488">
          <a:extLst>
            <a:ext uri="{FF2B5EF4-FFF2-40B4-BE49-F238E27FC236}">
              <a16:creationId xmlns:a16="http://schemas.microsoft.com/office/drawing/2014/main" id="{DE2A082A-3DCB-4DE2-8E20-B5A32960FD3A}"/>
            </a:ext>
          </a:extLst>
        </xdr:cNvPr>
        <xdr:cNvSpPr/>
      </xdr:nvSpPr>
      <xdr:spPr>
        <a:xfrm>
          <a:off x="18605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D3D8054-8F9C-4482-9B9A-D807947D3D9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F49162A5-29DF-4EB3-BF50-9848271EA91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036F177-DBF1-410C-9F3C-9D5F920FE07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81C27D2-4798-4F69-B386-E40A153F883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F02B47FF-767A-44F5-AC64-273300B7FBC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74386</xdr:rowOff>
    </xdr:from>
    <xdr:to>
      <xdr:col>116</xdr:col>
      <xdr:colOff>114300</xdr:colOff>
      <xdr:row>35</xdr:row>
      <xdr:rowOff>4536</xdr:rowOff>
    </xdr:to>
    <xdr:sp macro="" textlink="">
      <xdr:nvSpPr>
        <xdr:cNvPr id="495" name="楕円 494">
          <a:extLst>
            <a:ext uri="{FF2B5EF4-FFF2-40B4-BE49-F238E27FC236}">
              <a16:creationId xmlns:a16="http://schemas.microsoft.com/office/drawing/2014/main" id="{D8FEDF58-5668-4FFF-9514-4C4D31ED736F}"/>
            </a:ext>
          </a:extLst>
        </xdr:cNvPr>
        <xdr:cNvSpPr/>
      </xdr:nvSpPr>
      <xdr:spPr>
        <a:xfrm>
          <a:off x="221107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97263</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A2C9C231-4C0A-4470-AE4C-B9631892E72D}"/>
            </a:ext>
          </a:extLst>
        </xdr:cNvPr>
        <xdr:cNvSpPr txBox="1"/>
      </xdr:nvSpPr>
      <xdr:spPr>
        <a:xfrm>
          <a:off x="22199600" y="57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103777</xdr:rowOff>
    </xdr:from>
    <xdr:to>
      <xdr:col>112</xdr:col>
      <xdr:colOff>38100</xdr:colOff>
      <xdr:row>35</xdr:row>
      <xdr:rowOff>33927</xdr:rowOff>
    </xdr:to>
    <xdr:sp macro="" textlink="">
      <xdr:nvSpPr>
        <xdr:cNvPr id="497" name="楕円 496">
          <a:extLst>
            <a:ext uri="{FF2B5EF4-FFF2-40B4-BE49-F238E27FC236}">
              <a16:creationId xmlns:a16="http://schemas.microsoft.com/office/drawing/2014/main" id="{D6DEFD9B-3B10-44DB-AC91-F4278110D410}"/>
            </a:ext>
          </a:extLst>
        </xdr:cNvPr>
        <xdr:cNvSpPr/>
      </xdr:nvSpPr>
      <xdr:spPr>
        <a:xfrm>
          <a:off x="21272500" y="593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125186</xdr:rowOff>
    </xdr:from>
    <xdr:to>
      <xdr:col>116</xdr:col>
      <xdr:colOff>63500</xdr:colOff>
      <xdr:row>34</xdr:row>
      <xdr:rowOff>154577</xdr:rowOff>
    </xdr:to>
    <xdr:cxnSp macro="">
      <xdr:nvCxnSpPr>
        <xdr:cNvPr id="498" name="直線コネクタ 497">
          <a:extLst>
            <a:ext uri="{FF2B5EF4-FFF2-40B4-BE49-F238E27FC236}">
              <a16:creationId xmlns:a16="http://schemas.microsoft.com/office/drawing/2014/main" id="{16FEA04C-7DE8-4F10-AD87-EBB4FEEE0FCD}"/>
            </a:ext>
          </a:extLst>
        </xdr:cNvPr>
        <xdr:cNvCxnSpPr/>
      </xdr:nvCxnSpPr>
      <xdr:spPr>
        <a:xfrm flipV="1">
          <a:off x="21323300" y="595448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133169</xdr:rowOff>
    </xdr:from>
    <xdr:to>
      <xdr:col>107</xdr:col>
      <xdr:colOff>101600</xdr:colOff>
      <xdr:row>35</xdr:row>
      <xdr:rowOff>63319</xdr:rowOff>
    </xdr:to>
    <xdr:sp macro="" textlink="">
      <xdr:nvSpPr>
        <xdr:cNvPr id="499" name="楕円 498">
          <a:extLst>
            <a:ext uri="{FF2B5EF4-FFF2-40B4-BE49-F238E27FC236}">
              <a16:creationId xmlns:a16="http://schemas.microsoft.com/office/drawing/2014/main" id="{E1B7F5F1-7202-47F1-BCFB-06826859F9F7}"/>
            </a:ext>
          </a:extLst>
        </xdr:cNvPr>
        <xdr:cNvSpPr/>
      </xdr:nvSpPr>
      <xdr:spPr>
        <a:xfrm>
          <a:off x="20383500" y="596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154577</xdr:rowOff>
    </xdr:from>
    <xdr:to>
      <xdr:col>111</xdr:col>
      <xdr:colOff>177800</xdr:colOff>
      <xdr:row>35</xdr:row>
      <xdr:rowOff>12519</xdr:rowOff>
    </xdr:to>
    <xdr:cxnSp macro="">
      <xdr:nvCxnSpPr>
        <xdr:cNvPr id="500" name="直線コネクタ 499">
          <a:extLst>
            <a:ext uri="{FF2B5EF4-FFF2-40B4-BE49-F238E27FC236}">
              <a16:creationId xmlns:a16="http://schemas.microsoft.com/office/drawing/2014/main" id="{1863DD0B-1566-48A3-99DA-8FBFB8EA8A9B}"/>
            </a:ext>
          </a:extLst>
        </xdr:cNvPr>
        <xdr:cNvCxnSpPr/>
      </xdr:nvCxnSpPr>
      <xdr:spPr>
        <a:xfrm flipV="1">
          <a:off x="20434300" y="59838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165826</xdr:rowOff>
    </xdr:from>
    <xdr:to>
      <xdr:col>102</xdr:col>
      <xdr:colOff>165100</xdr:colOff>
      <xdr:row>35</xdr:row>
      <xdr:rowOff>95976</xdr:rowOff>
    </xdr:to>
    <xdr:sp macro="" textlink="">
      <xdr:nvSpPr>
        <xdr:cNvPr id="501" name="楕円 500">
          <a:extLst>
            <a:ext uri="{FF2B5EF4-FFF2-40B4-BE49-F238E27FC236}">
              <a16:creationId xmlns:a16="http://schemas.microsoft.com/office/drawing/2014/main" id="{6F9A2FD6-A4B2-4636-947E-42A1DF2ACD89}"/>
            </a:ext>
          </a:extLst>
        </xdr:cNvPr>
        <xdr:cNvSpPr/>
      </xdr:nvSpPr>
      <xdr:spPr>
        <a:xfrm>
          <a:off x="19494500" y="599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12519</xdr:rowOff>
    </xdr:from>
    <xdr:to>
      <xdr:col>107</xdr:col>
      <xdr:colOff>50800</xdr:colOff>
      <xdr:row>35</xdr:row>
      <xdr:rowOff>45176</xdr:rowOff>
    </xdr:to>
    <xdr:cxnSp macro="">
      <xdr:nvCxnSpPr>
        <xdr:cNvPr id="502" name="直線コネクタ 501">
          <a:extLst>
            <a:ext uri="{FF2B5EF4-FFF2-40B4-BE49-F238E27FC236}">
              <a16:creationId xmlns:a16="http://schemas.microsoft.com/office/drawing/2014/main" id="{8D067563-CA93-42C4-AB45-1EEC8E807A58}"/>
            </a:ext>
          </a:extLst>
        </xdr:cNvPr>
        <xdr:cNvCxnSpPr/>
      </xdr:nvCxnSpPr>
      <xdr:spPr>
        <a:xfrm flipV="1">
          <a:off x="19545300" y="60132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20501</xdr:rowOff>
    </xdr:from>
    <xdr:to>
      <xdr:col>98</xdr:col>
      <xdr:colOff>38100</xdr:colOff>
      <xdr:row>35</xdr:row>
      <xdr:rowOff>122101</xdr:rowOff>
    </xdr:to>
    <xdr:sp macro="" textlink="">
      <xdr:nvSpPr>
        <xdr:cNvPr id="503" name="楕円 502">
          <a:extLst>
            <a:ext uri="{FF2B5EF4-FFF2-40B4-BE49-F238E27FC236}">
              <a16:creationId xmlns:a16="http://schemas.microsoft.com/office/drawing/2014/main" id="{7A06E903-20B6-4AE3-BAC4-D0697ABFECFA}"/>
            </a:ext>
          </a:extLst>
        </xdr:cNvPr>
        <xdr:cNvSpPr/>
      </xdr:nvSpPr>
      <xdr:spPr>
        <a:xfrm>
          <a:off x="18605500" y="602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45176</xdr:rowOff>
    </xdr:from>
    <xdr:to>
      <xdr:col>102</xdr:col>
      <xdr:colOff>114300</xdr:colOff>
      <xdr:row>35</xdr:row>
      <xdr:rowOff>71301</xdr:rowOff>
    </xdr:to>
    <xdr:cxnSp macro="">
      <xdr:nvCxnSpPr>
        <xdr:cNvPr id="504" name="直線コネクタ 503">
          <a:extLst>
            <a:ext uri="{FF2B5EF4-FFF2-40B4-BE49-F238E27FC236}">
              <a16:creationId xmlns:a16="http://schemas.microsoft.com/office/drawing/2014/main" id="{3E4C2BDF-5441-4F7C-9B53-4DBAE578EF06}"/>
            </a:ext>
          </a:extLst>
        </xdr:cNvPr>
        <xdr:cNvCxnSpPr/>
      </xdr:nvCxnSpPr>
      <xdr:spPr>
        <a:xfrm flipV="1">
          <a:off x="18656300" y="60459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77305</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217132E8-86AC-457B-B524-32D95E77BE56}"/>
            </a:ext>
          </a:extLst>
        </xdr:cNvPr>
        <xdr:cNvSpPr txBox="1"/>
      </xdr:nvSpPr>
      <xdr:spPr>
        <a:xfrm>
          <a:off x="21075727" y="676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54446</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1ED27D8D-557A-4154-9EF3-78601B53785A}"/>
            </a:ext>
          </a:extLst>
        </xdr:cNvPr>
        <xdr:cNvSpPr txBox="1"/>
      </xdr:nvSpPr>
      <xdr:spPr>
        <a:xfrm>
          <a:off x="20199427" y="674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41383</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948B6EB4-7838-4D87-A926-FA02ACFC1334}"/>
            </a:ext>
          </a:extLst>
        </xdr:cNvPr>
        <xdr:cNvSpPr txBox="1"/>
      </xdr:nvSpPr>
      <xdr:spPr>
        <a:xfrm>
          <a:off x="19310427" y="672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28320</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A2556CD6-83E4-4F75-ACDB-9280964F7B66}"/>
            </a:ext>
          </a:extLst>
        </xdr:cNvPr>
        <xdr:cNvSpPr txBox="1"/>
      </xdr:nvSpPr>
      <xdr:spPr>
        <a:xfrm>
          <a:off x="18421427" y="671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50454</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72E47C1F-A257-49C7-90E5-576A9EC4CE61}"/>
            </a:ext>
          </a:extLst>
        </xdr:cNvPr>
        <xdr:cNvSpPr txBox="1"/>
      </xdr:nvSpPr>
      <xdr:spPr>
        <a:xfrm>
          <a:off x="21075727" y="570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79846</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CFE0A13A-DC77-4F73-ADF5-C103070542C4}"/>
            </a:ext>
          </a:extLst>
        </xdr:cNvPr>
        <xdr:cNvSpPr txBox="1"/>
      </xdr:nvSpPr>
      <xdr:spPr>
        <a:xfrm>
          <a:off x="20199427" y="573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112503</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8AB25156-72A5-4E11-99EF-947AB0FD5EC4}"/>
            </a:ext>
          </a:extLst>
        </xdr:cNvPr>
        <xdr:cNvSpPr txBox="1"/>
      </xdr:nvSpPr>
      <xdr:spPr>
        <a:xfrm>
          <a:off x="19310427" y="577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138628</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3C1F473E-7A14-4905-8EB5-05C241238531}"/>
            </a:ext>
          </a:extLst>
        </xdr:cNvPr>
        <xdr:cNvSpPr txBox="1"/>
      </xdr:nvSpPr>
      <xdr:spPr>
        <a:xfrm>
          <a:off x="18421427" y="579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A19551E1-1D7A-4156-9A32-7B654E3C091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63F881AD-288B-4DE5-94AC-227E6252C68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63799359-A511-4776-964C-7CD94DEAFD7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711AD6BA-C6D7-410D-97C0-FA350DA4740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A3E01CB-A8D7-48C2-9DF6-DB579060EF2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86D50A82-8C75-49F2-BA04-256B3F68291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274D6531-303A-43F8-AAAD-DC33710C4BD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74AE16CC-8D29-4EB5-A78A-63CF23A7191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5C03F97A-6C27-47FB-A0C9-EE12676CF7A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CB9E87B2-56CC-463F-A542-40F8587AE18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F3722AC2-A2B7-4024-B4AC-9F660F3BB03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B72304C6-E459-4972-8404-A37B91666CD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5" name="テキスト ボックス 524">
          <a:extLst>
            <a:ext uri="{FF2B5EF4-FFF2-40B4-BE49-F238E27FC236}">
              <a16:creationId xmlns:a16="http://schemas.microsoft.com/office/drawing/2014/main" id="{A338C349-FA98-459D-A8B5-BB4A1C69B374}"/>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66E44D06-4359-450A-B302-F0D4058BC4A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60DB71F0-45F7-4DE8-A537-7512BB93B78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D7EB634C-E191-453B-B3B6-2722B7E08D7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9392CA94-E83D-454C-B28B-2B32986D7D5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1DDCEF03-BCEB-4574-B346-AA1B33FA465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10FCF275-58ED-4838-8663-57584FAB385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90FF2A81-73B1-4EB6-8CB3-208A842CCDE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48DD13E8-4743-4D5E-88CB-C4E1E7F06EC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EBEF630A-EA3C-44E8-B350-F515F464B05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5" name="テキスト ボックス 534">
          <a:extLst>
            <a:ext uri="{FF2B5EF4-FFF2-40B4-BE49-F238E27FC236}">
              <a16:creationId xmlns:a16="http://schemas.microsoft.com/office/drawing/2014/main" id="{7E597754-1C9E-40E8-AB1E-D25972D5215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5C037CD2-E35E-4532-B0B2-E3339B1D969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7" name="テキスト ボックス 536">
          <a:extLst>
            <a:ext uri="{FF2B5EF4-FFF2-40B4-BE49-F238E27FC236}">
              <a16:creationId xmlns:a16="http://schemas.microsoft.com/office/drawing/2014/main" id="{4132E181-6836-433C-9394-7A4660BA2B2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FA1BD4E6-B9FD-42E5-B714-9B65195B6B3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133894</xdr:rowOff>
    </xdr:from>
    <xdr:to>
      <xdr:col>85</xdr:col>
      <xdr:colOff>126364</xdr:colOff>
      <xdr:row>63</xdr:row>
      <xdr:rowOff>138793</xdr:rowOff>
    </xdr:to>
    <xdr:cxnSp macro="">
      <xdr:nvCxnSpPr>
        <xdr:cNvPr id="539" name="直線コネクタ 538">
          <a:extLst>
            <a:ext uri="{FF2B5EF4-FFF2-40B4-BE49-F238E27FC236}">
              <a16:creationId xmlns:a16="http://schemas.microsoft.com/office/drawing/2014/main" id="{B2785B24-C5DB-4D42-BFA3-40DAC365EC15}"/>
            </a:ext>
          </a:extLst>
        </xdr:cNvPr>
        <xdr:cNvCxnSpPr/>
      </xdr:nvCxnSpPr>
      <xdr:spPr>
        <a:xfrm flipV="1">
          <a:off x="16318864" y="9392194"/>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142620</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9DA1447F-4810-4458-8BB1-7056C5603A52}"/>
            </a:ext>
          </a:extLst>
        </xdr:cNvPr>
        <xdr:cNvSpPr txBox="1"/>
      </xdr:nvSpPr>
      <xdr:spPr>
        <a:xfrm>
          <a:off x="16357600" y="1094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138793</xdr:rowOff>
    </xdr:from>
    <xdr:to>
      <xdr:col>86</xdr:col>
      <xdr:colOff>25400</xdr:colOff>
      <xdr:row>63</xdr:row>
      <xdr:rowOff>138793</xdr:rowOff>
    </xdr:to>
    <xdr:cxnSp macro="">
      <xdr:nvCxnSpPr>
        <xdr:cNvPr id="541" name="直線コネクタ 540">
          <a:extLst>
            <a:ext uri="{FF2B5EF4-FFF2-40B4-BE49-F238E27FC236}">
              <a16:creationId xmlns:a16="http://schemas.microsoft.com/office/drawing/2014/main" id="{B5038112-AC7B-4C5B-8EBC-14D28B4E6E9F}"/>
            </a:ext>
          </a:extLst>
        </xdr:cNvPr>
        <xdr:cNvCxnSpPr/>
      </xdr:nvCxnSpPr>
      <xdr:spPr>
        <a:xfrm>
          <a:off x="16230600" y="1094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80571</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ACD16DE5-BCEC-4361-9A1A-0F2C23B818F2}"/>
            </a:ext>
          </a:extLst>
        </xdr:cNvPr>
        <xdr:cNvSpPr txBox="1"/>
      </xdr:nvSpPr>
      <xdr:spPr>
        <a:xfrm>
          <a:off x="16357600" y="9167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133894</xdr:rowOff>
    </xdr:from>
    <xdr:to>
      <xdr:col>86</xdr:col>
      <xdr:colOff>25400</xdr:colOff>
      <xdr:row>54</xdr:row>
      <xdr:rowOff>133894</xdr:rowOff>
    </xdr:to>
    <xdr:cxnSp macro="">
      <xdr:nvCxnSpPr>
        <xdr:cNvPr id="543" name="直線コネクタ 542">
          <a:extLst>
            <a:ext uri="{FF2B5EF4-FFF2-40B4-BE49-F238E27FC236}">
              <a16:creationId xmlns:a16="http://schemas.microsoft.com/office/drawing/2014/main" id="{836C038B-7DD8-45F9-8FD9-36E5214158D9}"/>
            </a:ext>
          </a:extLst>
        </xdr:cNvPr>
        <xdr:cNvCxnSpPr/>
      </xdr:nvCxnSpPr>
      <xdr:spPr>
        <a:xfrm>
          <a:off x="16230600" y="93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127199</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8F4114DF-8F46-4BCF-BC19-2328AAB49862}"/>
            </a:ext>
          </a:extLst>
        </xdr:cNvPr>
        <xdr:cNvSpPr txBox="1"/>
      </xdr:nvSpPr>
      <xdr:spPr>
        <a:xfrm>
          <a:off x="16357600" y="10071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104322</xdr:rowOff>
    </xdr:from>
    <xdr:to>
      <xdr:col>85</xdr:col>
      <xdr:colOff>177800</xdr:colOff>
      <xdr:row>60</xdr:row>
      <xdr:rowOff>34472</xdr:rowOff>
    </xdr:to>
    <xdr:sp macro="" textlink="">
      <xdr:nvSpPr>
        <xdr:cNvPr id="545" name="フローチャート: 判断 544">
          <a:extLst>
            <a:ext uri="{FF2B5EF4-FFF2-40B4-BE49-F238E27FC236}">
              <a16:creationId xmlns:a16="http://schemas.microsoft.com/office/drawing/2014/main" id="{1B1BB567-11EB-41BF-88D3-BF3ED6A1693D}"/>
            </a:ext>
          </a:extLst>
        </xdr:cNvPr>
        <xdr:cNvSpPr/>
      </xdr:nvSpPr>
      <xdr:spPr>
        <a:xfrm>
          <a:off x="162687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68399</xdr:rowOff>
    </xdr:from>
    <xdr:to>
      <xdr:col>81</xdr:col>
      <xdr:colOff>101600</xdr:colOff>
      <xdr:row>59</xdr:row>
      <xdr:rowOff>169999</xdr:rowOff>
    </xdr:to>
    <xdr:sp macro="" textlink="">
      <xdr:nvSpPr>
        <xdr:cNvPr id="546" name="フローチャート: 判断 545">
          <a:extLst>
            <a:ext uri="{FF2B5EF4-FFF2-40B4-BE49-F238E27FC236}">
              <a16:creationId xmlns:a16="http://schemas.microsoft.com/office/drawing/2014/main" id="{90A2C9AF-7361-4B9E-9805-0E598D0A4331}"/>
            </a:ext>
          </a:extLst>
        </xdr:cNvPr>
        <xdr:cNvSpPr/>
      </xdr:nvSpPr>
      <xdr:spPr>
        <a:xfrm>
          <a:off x="15430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29210</xdr:rowOff>
    </xdr:from>
    <xdr:to>
      <xdr:col>76</xdr:col>
      <xdr:colOff>165100</xdr:colOff>
      <xdr:row>59</xdr:row>
      <xdr:rowOff>130810</xdr:rowOff>
    </xdr:to>
    <xdr:sp macro="" textlink="">
      <xdr:nvSpPr>
        <xdr:cNvPr id="547" name="フローチャート: 判断 546">
          <a:extLst>
            <a:ext uri="{FF2B5EF4-FFF2-40B4-BE49-F238E27FC236}">
              <a16:creationId xmlns:a16="http://schemas.microsoft.com/office/drawing/2014/main" id="{F4A81773-3BA3-4469-AA47-ECA64BA21767}"/>
            </a:ext>
          </a:extLst>
        </xdr:cNvPr>
        <xdr:cNvSpPr/>
      </xdr:nvSpPr>
      <xdr:spPr>
        <a:xfrm>
          <a:off x="14541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19413</xdr:rowOff>
    </xdr:from>
    <xdr:to>
      <xdr:col>72</xdr:col>
      <xdr:colOff>38100</xdr:colOff>
      <xdr:row>59</xdr:row>
      <xdr:rowOff>121013</xdr:rowOff>
    </xdr:to>
    <xdr:sp macro="" textlink="">
      <xdr:nvSpPr>
        <xdr:cNvPr id="548" name="フローチャート: 判断 547">
          <a:extLst>
            <a:ext uri="{FF2B5EF4-FFF2-40B4-BE49-F238E27FC236}">
              <a16:creationId xmlns:a16="http://schemas.microsoft.com/office/drawing/2014/main" id="{E109187D-8023-4706-B7E2-CE863E083842}"/>
            </a:ext>
          </a:extLst>
        </xdr:cNvPr>
        <xdr:cNvSpPr/>
      </xdr:nvSpPr>
      <xdr:spPr>
        <a:xfrm>
          <a:off x="13652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65133</xdr:rowOff>
    </xdr:from>
    <xdr:to>
      <xdr:col>67</xdr:col>
      <xdr:colOff>101600</xdr:colOff>
      <xdr:row>59</xdr:row>
      <xdr:rowOff>166733</xdr:rowOff>
    </xdr:to>
    <xdr:sp macro="" textlink="">
      <xdr:nvSpPr>
        <xdr:cNvPr id="549" name="フローチャート: 判断 548">
          <a:extLst>
            <a:ext uri="{FF2B5EF4-FFF2-40B4-BE49-F238E27FC236}">
              <a16:creationId xmlns:a16="http://schemas.microsoft.com/office/drawing/2014/main" id="{C10EE733-7DF9-455E-A9E9-9B593BE6C2CF}"/>
            </a:ext>
          </a:extLst>
        </xdr:cNvPr>
        <xdr:cNvSpPr/>
      </xdr:nvSpPr>
      <xdr:spPr>
        <a:xfrm>
          <a:off x="12763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793B0772-D1B9-456B-906E-39D8B361393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ADC021F-9AB5-4FE5-830E-306A8E35823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C382506-9962-4C41-923F-36E57E20344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17935D84-43C1-4183-874B-3976992BCFF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56ED1AB7-E0D8-4FA4-A539-4397AB75B36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127181</xdr:rowOff>
    </xdr:from>
    <xdr:to>
      <xdr:col>85</xdr:col>
      <xdr:colOff>177800</xdr:colOff>
      <xdr:row>60</xdr:row>
      <xdr:rowOff>57331</xdr:rowOff>
    </xdr:to>
    <xdr:sp macro="" textlink="">
      <xdr:nvSpPr>
        <xdr:cNvPr id="555" name="楕円 554">
          <a:extLst>
            <a:ext uri="{FF2B5EF4-FFF2-40B4-BE49-F238E27FC236}">
              <a16:creationId xmlns:a16="http://schemas.microsoft.com/office/drawing/2014/main" id="{57224C9F-47B4-4092-9504-30A7BD8C3044}"/>
            </a:ext>
          </a:extLst>
        </xdr:cNvPr>
        <xdr:cNvSpPr/>
      </xdr:nvSpPr>
      <xdr:spPr>
        <a:xfrm>
          <a:off x="162687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105608</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22349F35-2536-4E92-9DEC-22BAAC953F0F}"/>
            </a:ext>
          </a:extLst>
        </xdr:cNvPr>
        <xdr:cNvSpPr txBox="1"/>
      </xdr:nvSpPr>
      <xdr:spPr>
        <a:xfrm>
          <a:off x="16357600" y="1022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65133</xdr:rowOff>
    </xdr:from>
    <xdr:to>
      <xdr:col>81</xdr:col>
      <xdr:colOff>101600</xdr:colOff>
      <xdr:row>59</xdr:row>
      <xdr:rowOff>166733</xdr:rowOff>
    </xdr:to>
    <xdr:sp macro="" textlink="">
      <xdr:nvSpPr>
        <xdr:cNvPr id="557" name="楕円 556">
          <a:extLst>
            <a:ext uri="{FF2B5EF4-FFF2-40B4-BE49-F238E27FC236}">
              <a16:creationId xmlns:a16="http://schemas.microsoft.com/office/drawing/2014/main" id="{93500CE5-B326-4237-8266-C99C6B6976AE}"/>
            </a:ext>
          </a:extLst>
        </xdr:cNvPr>
        <xdr:cNvSpPr/>
      </xdr:nvSpPr>
      <xdr:spPr>
        <a:xfrm>
          <a:off x="15430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115933</xdr:rowOff>
    </xdr:from>
    <xdr:to>
      <xdr:col>85</xdr:col>
      <xdr:colOff>127000</xdr:colOff>
      <xdr:row>60</xdr:row>
      <xdr:rowOff>6531</xdr:rowOff>
    </xdr:to>
    <xdr:cxnSp macro="">
      <xdr:nvCxnSpPr>
        <xdr:cNvPr id="558" name="直線コネクタ 557">
          <a:extLst>
            <a:ext uri="{FF2B5EF4-FFF2-40B4-BE49-F238E27FC236}">
              <a16:creationId xmlns:a16="http://schemas.microsoft.com/office/drawing/2014/main" id="{97EAC6B7-C093-4887-B6FC-43D370F22E7F}"/>
            </a:ext>
          </a:extLst>
        </xdr:cNvPr>
        <xdr:cNvCxnSpPr/>
      </xdr:nvCxnSpPr>
      <xdr:spPr>
        <a:xfrm>
          <a:off x="15481300" y="10231483"/>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45538</xdr:rowOff>
    </xdr:from>
    <xdr:to>
      <xdr:col>76</xdr:col>
      <xdr:colOff>165100</xdr:colOff>
      <xdr:row>59</xdr:row>
      <xdr:rowOff>147138</xdr:rowOff>
    </xdr:to>
    <xdr:sp macro="" textlink="">
      <xdr:nvSpPr>
        <xdr:cNvPr id="559" name="楕円 558">
          <a:extLst>
            <a:ext uri="{FF2B5EF4-FFF2-40B4-BE49-F238E27FC236}">
              <a16:creationId xmlns:a16="http://schemas.microsoft.com/office/drawing/2014/main" id="{A05311EB-82A9-46C2-A148-A572A5FD12AD}"/>
            </a:ext>
          </a:extLst>
        </xdr:cNvPr>
        <xdr:cNvSpPr/>
      </xdr:nvSpPr>
      <xdr:spPr>
        <a:xfrm>
          <a:off x="14541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96338</xdr:rowOff>
    </xdr:from>
    <xdr:to>
      <xdr:col>81</xdr:col>
      <xdr:colOff>50800</xdr:colOff>
      <xdr:row>59</xdr:row>
      <xdr:rowOff>115933</xdr:rowOff>
    </xdr:to>
    <xdr:cxnSp macro="">
      <xdr:nvCxnSpPr>
        <xdr:cNvPr id="560" name="直線コネクタ 559">
          <a:extLst>
            <a:ext uri="{FF2B5EF4-FFF2-40B4-BE49-F238E27FC236}">
              <a16:creationId xmlns:a16="http://schemas.microsoft.com/office/drawing/2014/main" id="{F5B1E458-0C10-4FA9-89C1-952C45B33BD4}"/>
            </a:ext>
          </a:extLst>
        </xdr:cNvPr>
        <xdr:cNvCxnSpPr/>
      </xdr:nvCxnSpPr>
      <xdr:spPr>
        <a:xfrm>
          <a:off x="14592300" y="1021188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171269</xdr:rowOff>
    </xdr:from>
    <xdr:to>
      <xdr:col>72</xdr:col>
      <xdr:colOff>38100</xdr:colOff>
      <xdr:row>59</xdr:row>
      <xdr:rowOff>101419</xdr:rowOff>
    </xdr:to>
    <xdr:sp macro="" textlink="">
      <xdr:nvSpPr>
        <xdr:cNvPr id="561" name="楕円 560">
          <a:extLst>
            <a:ext uri="{FF2B5EF4-FFF2-40B4-BE49-F238E27FC236}">
              <a16:creationId xmlns:a16="http://schemas.microsoft.com/office/drawing/2014/main" id="{65B31D55-8B79-40FA-88C8-C616A1C50CEA}"/>
            </a:ext>
          </a:extLst>
        </xdr:cNvPr>
        <xdr:cNvSpPr/>
      </xdr:nvSpPr>
      <xdr:spPr>
        <a:xfrm>
          <a:off x="1365250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50619</xdr:rowOff>
    </xdr:from>
    <xdr:to>
      <xdr:col>76</xdr:col>
      <xdr:colOff>114300</xdr:colOff>
      <xdr:row>59</xdr:row>
      <xdr:rowOff>96338</xdr:rowOff>
    </xdr:to>
    <xdr:cxnSp macro="">
      <xdr:nvCxnSpPr>
        <xdr:cNvPr id="562" name="直線コネクタ 561">
          <a:extLst>
            <a:ext uri="{FF2B5EF4-FFF2-40B4-BE49-F238E27FC236}">
              <a16:creationId xmlns:a16="http://schemas.microsoft.com/office/drawing/2014/main" id="{5235EB77-A4CD-4055-B4DC-E9F283942505}"/>
            </a:ext>
          </a:extLst>
        </xdr:cNvPr>
        <xdr:cNvCxnSpPr/>
      </xdr:nvCxnSpPr>
      <xdr:spPr>
        <a:xfrm>
          <a:off x="13703300" y="1016616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138612</xdr:rowOff>
    </xdr:from>
    <xdr:to>
      <xdr:col>67</xdr:col>
      <xdr:colOff>101600</xdr:colOff>
      <xdr:row>59</xdr:row>
      <xdr:rowOff>68762</xdr:rowOff>
    </xdr:to>
    <xdr:sp macro="" textlink="">
      <xdr:nvSpPr>
        <xdr:cNvPr id="563" name="楕円 562">
          <a:extLst>
            <a:ext uri="{FF2B5EF4-FFF2-40B4-BE49-F238E27FC236}">
              <a16:creationId xmlns:a16="http://schemas.microsoft.com/office/drawing/2014/main" id="{C0DB48B0-CC66-4B8D-A792-79E1B7122D94}"/>
            </a:ext>
          </a:extLst>
        </xdr:cNvPr>
        <xdr:cNvSpPr/>
      </xdr:nvSpPr>
      <xdr:spPr>
        <a:xfrm>
          <a:off x="127635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17962</xdr:rowOff>
    </xdr:from>
    <xdr:to>
      <xdr:col>71</xdr:col>
      <xdr:colOff>177800</xdr:colOff>
      <xdr:row>59</xdr:row>
      <xdr:rowOff>50619</xdr:rowOff>
    </xdr:to>
    <xdr:cxnSp macro="">
      <xdr:nvCxnSpPr>
        <xdr:cNvPr id="564" name="直線コネクタ 563">
          <a:extLst>
            <a:ext uri="{FF2B5EF4-FFF2-40B4-BE49-F238E27FC236}">
              <a16:creationId xmlns:a16="http://schemas.microsoft.com/office/drawing/2014/main" id="{80332F4B-DE56-4A97-B9CF-00A132A88095}"/>
            </a:ext>
          </a:extLst>
        </xdr:cNvPr>
        <xdr:cNvCxnSpPr/>
      </xdr:nvCxnSpPr>
      <xdr:spPr>
        <a:xfrm>
          <a:off x="12814300" y="101335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161126</xdr:rowOff>
    </xdr:from>
    <xdr:ext cx="405111" cy="259045"/>
    <xdr:sp macro="" textlink="">
      <xdr:nvSpPr>
        <xdr:cNvPr id="565" name="n_1aveValue【学校施設】&#10;有形固定資産減価償却率">
          <a:extLst>
            <a:ext uri="{FF2B5EF4-FFF2-40B4-BE49-F238E27FC236}">
              <a16:creationId xmlns:a16="http://schemas.microsoft.com/office/drawing/2014/main" id="{26969755-4D36-4A75-9DA6-99C0D194AB4E}"/>
            </a:ext>
          </a:extLst>
        </xdr:cNvPr>
        <xdr:cNvSpPr txBox="1"/>
      </xdr:nvSpPr>
      <xdr:spPr>
        <a:xfrm>
          <a:off x="152660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147337</xdr:rowOff>
    </xdr:from>
    <xdr:ext cx="405111" cy="259045"/>
    <xdr:sp macro="" textlink="">
      <xdr:nvSpPr>
        <xdr:cNvPr id="566" name="n_2aveValue【学校施設】&#10;有形固定資産減価償却率">
          <a:extLst>
            <a:ext uri="{FF2B5EF4-FFF2-40B4-BE49-F238E27FC236}">
              <a16:creationId xmlns:a16="http://schemas.microsoft.com/office/drawing/2014/main" id="{2A4808B4-31E2-4472-BA25-430A2750D2C7}"/>
            </a:ext>
          </a:extLst>
        </xdr:cNvPr>
        <xdr:cNvSpPr txBox="1"/>
      </xdr:nvSpPr>
      <xdr:spPr>
        <a:xfrm>
          <a:off x="14389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112140</xdr:rowOff>
    </xdr:from>
    <xdr:ext cx="405111" cy="259045"/>
    <xdr:sp macro="" textlink="">
      <xdr:nvSpPr>
        <xdr:cNvPr id="567" name="n_3aveValue【学校施設】&#10;有形固定資産減価償却率">
          <a:extLst>
            <a:ext uri="{FF2B5EF4-FFF2-40B4-BE49-F238E27FC236}">
              <a16:creationId xmlns:a16="http://schemas.microsoft.com/office/drawing/2014/main" id="{EAA74679-EB74-4149-9A68-C3CDC4A0010B}"/>
            </a:ext>
          </a:extLst>
        </xdr:cNvPr>
        <xdr:cNvSpPr txBox="1"/>
      </xdr:nvSpPr>
      <xdr:spPr>
        <a:xfrm>
          <a:off x="13500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157860</xdr:rowOff>
    </xdr:from>
    <xdr:ext cx="405111" cy="259045"/>
    <xdr:sp macro="" textlink="">
      <xdr:nvSpPr>
        <xdr:cNvPr id="568" name="n_4aveValue【学校施設】&#10;有形固定資産減価償却率">
          <a:extLst>
            <a:ext uri="{FF2B5EF4-FFF2-40B4-BE49-F238E27FC236}">
              <a16:creationId xmlns:a16="http://schemas.microsoft.com/office/drawing/2014/main" id="{655CE493-A5D8-41E6-AA0B-809057850DDD}"/>
            </a:ext>
          </a:extLst>
        </xdr:cNvPr>
        <xdr:cNvSpPr txBox="1"/>
      </xdr:nvSpPr>
      <xdr:spPr>
        <a:xfrm>
          <a:off x="12611744" y="102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11810</xdr:rowOff>
    </xdr:from>
    <xdr:ext cx="405111" cy="259045"/>
    <xdr:sp macro="" textlink="">
      <xdr:nvSpPr>
        <xdr:cNvPr id="569" name="n_1mainValue【学校施設】&#10;有形固定資産減価償却率">
          <a:extLst>
            <a:ext uri="{FF2B5EF4-FFF2-40B4-BE49-F238E27FC236}">
              <a16:creationId xmlns:a16="http://schemas.microsoft.com/office/drawing/2014/main" id="{063928B6-891E-4934-A28D-EF9A5E8B9EF3}"/>
            </a:ext>
          </a:extLst>
        </xdr:cNvPr>
        <xdr:cNvSpPr txBox="1"/>
      </xdr:nvSpPr>
      <xdr:spPr>
        <a:xfrm>
          <a:off x="152660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138265</xdr:rowOff>
    </xdr:from>
    <xdr:ext cx="405111" cy="259045"/>
    <xdr:sp macro="" textlink="">
      <xdr:nvSpPr>
        <xdr:cNvPr id="570" name="n_2mainValue【学校施設】&#10;有形固定資産減価償却率">
          <a:extLst>
            <a:ext uri="{FF2B5EF4-FFF2-40B4-BE49-F238E27FC236}">
              <a16:creationId xmlns:a16="http://schemas.microsoft.com/office/drawing/2014/main" id="{63D8956E-76F5-429D-A64D-850104E329C0}"/>
            </a:ext>
          </a:extLst>
        </xdr:cNvPr>
        <xdr:cNvSpPr txBox="1"/>
      </xdr:nvSpPr>
      <xdr:spPr>
        <a:xfrm>
          <a:off x="14389744" y="1025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117946</xdr:rowOff>
    </xdr:from>
    <xdr:ext cx="405111" cy="259045"/>
    <xdr:sp macro="" textlink="">
      <xdr:nvSpPr>
        <xdr:cNvPr id="571" name="n_3mainValue【学校施設】&#10;有形固定資産減価償却率">
          <a:extLst>
            <a:ext uri="{FF2B5EF4-FFF2-40B4-BE49-F238E27FC236}">
              <a16:creationId xmlns:a16="http://schemas.microsoft.com/office/drawing/2014/main" id="{D3C9BEA1-2B3C-4227-89DB-21C839544A0C}"/>
            </a:ext>
          </a:extLst>
        </xdr:cNvPr>
        <xdr:cNvSpPr txBox="1"/>
      </xdr:nvSpPr>
      <xdr:spPr>
        <a:xfrm>
          <a:off x="13500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85289</xdr:rowOff>
    </xdr:from>
    <xdr:ext cx="405111" cy="259045"/>
    <xdr:sp macro="" textlink="">
      <xdr:nvSpPr>
        <xdr:cNvPr id="572" name="n_4mainValue【学校施設】&#10;有形固定資産減価償却率">
          <a:extLst>
            <a:ext uri="{FF2B5EF4-FFF2-40B4-BE49-F238E27FC236}">
              <a16:creationId xmlns:a16="http://schemas.microsoft.com/office/drawing/2014/main" id="{5316377C-FECA-491A-A631-2BF7F7512F9B}"/>
            </a:ext>
          </a:extLst>
        </xdr:cNvPr>
        <xdr:cNvSpPr txBox="1"/>
      </xdr:nvSpPr>
      <xdr:spPr>
        <a:xfrm>
          <a:off x="12611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7F99D712-89C4-44AE-8240-61E752A0B57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3A7613CC-B545-4945-BDD7-623F4EE42E6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3953EF92-B46E-4E0D-BAB1-A637F27E85A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C5879F7E-AAC2-4EDF-94C7-933D46436A5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4C339128-3682-46BA-8179-656DDAD8B7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D7102646-0225-4E5B-960B-CB8F62BC42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7495B3AD-4EFC-4C24-8AB5-5E76413E777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72DF0D4-DACB-4327-ABF7-627194BC21C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A01416BA-540E-4F55-A62C-3FDCBFA1334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5BCF031D-40C3-4F9A-BF10-54DCFC799EE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51E6C9F4-B8E1-4271-94D6-93430981468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817BDC2A-9C77-4728-BDC9-5E62781914F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9B8F3E98-07E8-4765-B2BB-71F3B4E5EAA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117AC218-F614-4F70-9F59-871E879214A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2DA732A8-28E9-40FE-83B1-544CAB87E7E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067E6105-497C-4EF7-8448-962C2F3D36F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4E7EA653-BB67-465A-9416-102DAAFC314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3FDF05C2-60DE-4A5B-898D-1AD12835A63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B5F6B07D-0B02-4EC5-8DBC-3E39AE34C6D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5AB88F71-4A16-419D-B451-F1F58D3445D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E8F46D09-57E9-4D99-8CC5-B9F45D93EA1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66AAEFB1-9458-4253-BD71-8DA8B38B0C6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786816C5-74A6-4FE0-908B-24F69C5A553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CC957233-7F8E-4275-A3F4-FA7A6B57909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9525</xdr:rowOff>
    </xdr:from>
    <xdr:to>
      <xdr:col>116</xdr:col>
      <xdr:colOff>62864</xdr:colOff>
      <xdr:row>64</xdr:row>
      <xdr:rowOff>25908</xdr:rowOff>
    </xdr:to>
    <xdr:cxnSp macro="">
      <xdr:nvCxnSpPr>
        <xdr:cNvPr id="597" name="直線コネクタ 596">
          <a:extLst>
            <a:ext uri="{FF2B5EF4-FFF2-40B4-BE49-F238E27FC236}">
              <a16:creationId xmlns:a16="http://schemas.microsoft.com/office/drawing/2014/main" id="{344FE5C1-AA1F-49A2-9CE1-A99D63F0EC9B}"/>
            </a:ext>
          </a:extLst>
        </xdr:cNvPr>
        <xdr:cNvCxnSpPr/>
      </xdr:nvCxnSpPr>
      <xdr:spPr>
        <a:xfrm flipV="1">
          <a:off x="22160864" y="9782175"/>
          <a:ext cx="0" cy="1216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29735</xdr:rowOff>
    </xdr:from>
    <xdr:ext cx="469744" cy="259045"/>
    <xdr:sp macro="" textlink="">
      <xdr:nvSpPr>
        <xdr:cNvPr id="598" name="【学校施設】&#10;一人当たり面積最小値テキスト">
          <a:extLst>
            <a:ext uri="{FF2B5EF4-FFF2-40B4-BE49-F238E27FC236}">
              <a16:creationId xmlns:a16="http://schemas.microsoft.com/office/drawing/2014/main" id="{03DFDB31-1951-4E8C-AB4E-ADBAC3B58B86}"/>
            </a:ext>
          </a:extLst>
        </xdr:cNvPr>
        <xdr:cNvSpPr txBox="1"/>
      </xdr:nvSpPr>
      <xdr:spPr>
        <a:xfrm>
          <a:off x="22199600" y="1100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25908</xdr:rowOff>
    </xdr:from>
    <xdr:to>
      <xdr:col>116</xdr:col>
      <xdr:colOff>152400</xdr:colOff>
      <xdr:row>64</xdr:row>
      <xdr:rowOff>25908</xdr:rowOff>
    </xdr:to>
    <xdr:cxnSp macro="">
      <xdr:nvCxnSpPr>
        <xdr:cNvPr id="599" name="直線コネクタ 598">
          <a:extLst>
            <a:ext uri="{FF2B5EF4-FFF2-40B4-BE49-F238E27FC236}">
              <a16:creationId xmlns:a16="http://schemas.microsoft.com/office/drawing/2014/main" id="{CD51D3B3-CDC9-43CB-BA42-FEADEF08FE00}"/>
            </a:ext>
          </a:extLst>
        </xdr:cNvPr>
        <xdr:cNvCxnSpPr/>
      </xdr:nvCxnSpPr>
      <xdr:spPr>
        <a:xfrm>
          <a:off x="22072600" y="10998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127652</xdr:rowOff>
    </xdr:from>
    <xdr:ext cx="469744" cy="259045"/>
    <xdr:sp macro="" textlink="">
      <xdr:nvSpPr>
        <xdr:cNvPr id="600" name="【学校施設】&#10;一人当たり面積最大値テキスト">
          <a:extLst>
            <a:ext uri="{FF2B5EF4-FFF2-40B4-BE49-F238E27FC236}">
              <a16:creationId xmlns:a16="http://schemas.microsoft.com/office/drawing/2014/main" id="{1AA2555B-7996-43FF-9344-A24EAF55025A}"/>
            </a:ext>
          </a:extLst>
        </xdr:cNvPr>
        <xdr:cNvSpPr txBox="1"/>
      </xdr:nvSpPr>
      <xdr:spPr>
        <a:xfrm>
          <a:off x="22199600" y="955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9525</xdr:rowOff>
    </xdr:from>
    <xdr:to>
      <xdr:col>116</xdr:col>
      <xdr:colOff>152400</xdr:colOff>
      <xdr:row>57</xdr:row>
      <xdr:rowOff>9525</xdr:rowOff>
    </xdr:to>
    <xdr:cxnSp macro="">
      <xdr:nvCxnSpPr>
        <xdr:cNvPr id="601" name="直線コネクタ 600">
          <a:extLst>
            <a:ext uri="{FF2B5EF4-FFF2-40B4-BE49-F238E27FC236}">
              <a16:creationId xmlns:a16="http://schemas.microsoft.com/office/drawing/2014/main" id="{0859B87E-3376-4DBB-92C3-1040DE41C62A}"/>
            </a:ext>
          </a:extLst>
        </xdr:cNvPr>
        <xdr:cNvCxnSpPr/>
      </xdr:nvCxnSpPr>
      <xdr:spPr>
        <a:xfrm>
          <a:off x="22072600" y="9782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169181</xdr:rowOff>
    </xdr:from>
    <xdr:ext cx="469744" cy="259045"/>
    <xdr:sp macro="" textlink="">
      <xdr:nvSpPr>
        <xdr:cNvPr id="602" name="【学校施設】&#10;一人当たり面積平均値テキスト">
          <a:extLst>
            <a:ext uri="{FF2B5EF4-FFF2-40B4-BE49-F238E27FC236}">
              <a16:creationId xmlns:a16="http://schemas.microsoft.com/office/drawing/2014/main" id="{1C3C68CF-4776-4CAD-AE38-85B4CDD68805}"/>
            </a:ext>
          </a:extLst>
        </xdr:cNvPr>
        <xdr:cNvSpPr txBox="1"/>
      </xdr:nvSpPr>
      <xdr:spPr>
        <a:xfrm>
          <a:off x="22199600" y="10627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19304</xdr:rowOff>
    </xdr:from>
    <xdr:to>
      <xdr:col>116</xdr:col>
      <xdr:colOff>114300</xdr:colOff>
      <xdr:row>62</xdr:row>
      <xdr:rowOff>120904</xdr:rowOff>
    </xdr:to>
    <xdr:sp macro="" textlink="">
      <xdr:nvSpPr>
        <xdr:cNvPr id="603" name="フローチャート: 判断 602">
          <a:extLst>
            <a:ext uri="{FF2B5EF4-FFF2-40B4-BE49-F238E27FC236}">
              <a16:creationId xmlns:a16="http://schemas.microsoft.com/office/drawing/2014/main" id="{D1CF412E-82AB-410C-BB01-A1FE635AED79}"/>
            </a:ext>
          </a:extLst>
        </xdr:cNvPr>
        <xdr:cNvSpPr/>
      </xdr:nvSpPr>
      <xdr:spPr>
        <a:xfrm>
          <a:off x="22110700" y="1064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14732</xdr:rowOff>
    </xdr:from>
    <xdr:to>
      <xdr:col>112</xdr:col>
      <xdr:colOff>38100</xdr:colOff>
      <xdr:row>62</xdr:row>
      <xdr:rowOff>116332</xdr:rowOff>
    </xdr:to>
    <xdr:sp macro="" textlink="">
      <xdr:nvSpPr>
        <xdr:cNvPr id="604" name="フローチャート: 判断 603">
          <a:extLst>
            <a:ext uri="{FF2B5EF4-FFF2-40B4-BE49-F238E27FC236}">
              <a16:creationId xmlns:a16="http://schemas.microsoft.com/office/drawing/2014/main" id="{9CC7BD9C-956D-4F3E-BA22-3973FE95E230}"/>
            </a:ext>
          </a:extLst>
        </xdr:cNvPr>
        <xdr:cNvSpPr/>
      </xdr:nvSpPr>
      <xdr:spPr>
        <a:xfrm>
          <a:off x="21272500" y="1064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xdr:rowOff>
    </xdr:from>
    <xdr:to>
      <xdr:col>107</xdr:col>
      <xdr:colOff>101600</xdr:colOff>
      <xdr:row>62</xdr:row>
      <xdr:rowOff>114808</xdr:rowOff>
    </xdr:to>
    <xdr:sp macro="" textlink="">
      <xdr:nvSpPr>
        <xdr:cNvPr id="605" name="フローチャート: 判断 604">
          <a:extLst>
            <a:ext uri="{FF2B5EF4-FFF2-40B4-BE49-F238E27FC236}">
              <a16:creationId xmlns:a16="http://schemas.microsoft.com/office/drawing/2014/main" id="{F7B2C686-0598-4ECA-8F7A-A2FAD15C35AD}"/>
            </a:ext>
          </a:extLst>
        </xdr:cNvPr>
        <xdr:cNvSpPr/>
      </xdr:nvSpPr>
      <xdr:spPr>
        <a:xfrm>
          <a:off x="20383500" y="1064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9398</xdr:rowOff>
    </xdr:from>
    <xdr:to>
      <xdr:col>102</xdr:col>
      <xdr:colOff>165100</xdr:colOff>
      <xdr:row>62</xdr:row>
      <xdr:rowOff>110998</xdr:rowOff>
    </xdr:to>
    <xdr:sp macro="" textlink="">
      <xdr:nvSpPr>
        <xdr:cNvPr id="606" name="フローチャート: 判断 605">
          <a:extLst>
            <a:ext uri="{FF2B5EF4-FFF2-40B4-BE49-F238E27FC236}">
              <a16:creationId xmlns:a16="http://schemas.microsoft.com/office/drawing/2014/main" id="{23A20CE5-2A09-4CD3-BD2C-0004AF6DAA66}"/>
            </a:ext>
          </a:extLst>
        </xdr:cNvPr>
        <xdr:cNvSpPr/>
      </xdr:nvSpPr>
      <xdr:spPr>
        <a:xfrm>
          <a:off x="19494500" y="1063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07" name="フローチャート: 判断 606">
          <a:extLst>
            <a:ext uri="{FF2B5EF4-FFF2-40B4-BE49-F238E27FC236}">
              <a16:creationId xmlns:a16="http://schemas.microsoft.com/office/drawing/2014/main" id="{8BA23DBD-9A64-4B5D-B26F-5D4D38C93A8A}"/>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E65E2C7-D3AB-4EC5-B578-6CEEB1A1933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736B767-18A4-4436-A4E0-9ECAF48E3D5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611E1E7C-D50E-4F0E-B002-6FCC2EFADE6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E31E5C73-45E3-4914-ADBA-639F6265D7D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DDD469E2-C024-490C-8535-347CD5C11F5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51689</xdr:rowOff>
    </xdr:from>
    <xdr:to>
      <xdr:col>116</xdr:col>
      <xdr:colOff>114300</xdr:colOff>
      <xdr:row>60</xdr:row>
      <xdr:rowOff>153289</xdr:rowOff>
    </xdr:to>
    <xdr:sp macro="" textlink="">
      <xdr:nvSpPr>
        <xdr:cNvPr id="613" name="楕円 612">
          <a:extLst>
            <a:ext uri="{FF2B5EF4-FFF2-40B4-BE49-F238E27FC236}">
              <a16:creationId xmlns:a16="http://schemas.microsoft.com/office/drawing/2014/main" id="{0E081C26-ACD4-4DCA-8C93-B6D11581E216}"/>
            </a:ext>
          </a:extLst>
        </xdr:cNvPr>
        <xdr:cNvSpPr/>
      </xdr:nvSpPr>
      <xdr:spPr>
        <a:xfrm>
          <a:off x="22110700" y="1033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74566</xdr:rowOff>
    </xdr:from>
    <xdr:ext cx="469744" cy="259045"/>
    <xdr:sp macro="" textlink="">
      <xdr:nvSpPr>
        <xdr:cNvPr id="614" name="【学校施設】&#10;一人当たり面積該当値テキスト">
          <a:extLst>
            <a:ext uri="{FF2B5EF4-FFF2-40B4-BE49-F238E27FC236}">
              <a16:creationId xmlns:a16="http://schemas.microsoft.com/office/drawing/2014/main" id="{4D7CBA92-507D-4077-BC5E-69C2A8FC1605}"/>
            </a:ext>
          </a:extLst>
        </xdr:cNvPr>
        <xdr:cNvSpPr txBox="1"/>
      </xdr:nvSpPr>
      <xdr:spPr>
        <a:xfrm>
          <a:off x="22199600" y="101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73787</xdr:rowOff>
    </xdr:from>
    <xdr:to>
      <xdr:col>112</xdr:col>
      <xdr:colOff>38100</xdr:colOff>
      <xdr:row>61</xdr:row>
      <xdr:rowOff>3937</xdr:rowOff>
    </xdr:to>
    <xdr:sp macro="" textlink="">
      <xdr:nvSpPr>
        <xdr:cNvPr id="615" name="楕円 614">
          <a:extLst>
            <a:ext uri="{FF2B5EF4-FFF2-40B4-BE49-F238E27FC236}">
              <a16:creationId xmlns:a16="http://schemas.microsoft.com/office/drawing/2014/main" id="{1261076C-0AE7-43E6-BEE2-95DB93C192F4}"/>
            </a:ext>
          </a:extLst>
        </xdr:cNvPr>
        <xdr:cNvSpPr/>
      </xdr:nvSpPr>
      <xdr:spPr>
        <a:xfrm>
          <a:off x="21272500" y="1036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102489</xdr:rowOff>
    </xdr:from>
    <xdr:to>
      <xdr:col>116</xdr:col>
      <xdr:colOff>63500</xdr:colOff>
      <xdr:row>60</xdr:row>
      <xdr:rowOff>124587</xdr:rowOff>
    </xdr:to>
    <xdr:cxnSp macro="">
      <xdr:nvCxnSpPr>
        <xdr:cNvPr id="616" name="直線コネクタ 615">
          <a:extLst>
            <a:ext uri="{FF2B5EF4-FFF2-40B4-BE49-F238E27FC236}">
              <a16:creationId xmlns:a16="http://schemas.microsoft.com/office/drawing/2014/main" id="{47DAB944-CA6E-4DF9-9E6B-7EDF8623D9EB}"/>
            </a:ext>
          </a:extLst>
        </xdr:cNvPr>
        <xdr:cNvCxnSpPr/>
      </xdr:nvCxnSpPr>
      <xdr:spPr>
        <a:xfrm flipV="1">
          <a:off x="21323300" y="10389489"/>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129413</xdr:rowOff>
    </xdr:from>
    <xdr:to>
      <xdr:col>107</xdr:col>
      <xdr:colOff>101600</xdr:colOff>
      <xdr:row>61</xdr:row>
      <xdr:rowOff>59563</xdr:rowOff>
    </xdr:to>
    <xdr:sp macro="" textlink="">
      <xdr:nvSpPr>
        <xdr:cNvPr id="617" name="楕円 616">
          <a:extLst>
            <a:ext uri="{FF2B5EF4-FFF2-40B4-BE49-F238E27FC236}">
              <a16:creationId xmlns:a16="http://schemas.microsoft.com/office/drawing/2014/main" id="{CFA75873-20A0-4E91-A63E-B0FFB1CFF430}"/>
            </a:ext>
          </a:extLst>
        </xdr:cNvPr>
        <xdr:cNvSpPr/>
      </xdr:nvSpPr>
      <xdr:spPr>
        <a:xfrm>
          <a:off x="20383500" y="1041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124587</xdr:rowOff>
    </xdr:from>
    <xdr:to>
      <xdr:col>111</xdr:col>
      <xdr:colOff>177800</xdr:colOff>
      <xdr:row>61</xdr:row>
      <xdr:rowOff>8763</xdr:rowOff>
    </xdr:to>
    <xdr:cxnSp macro="">
      <xdr:nvCxnSpPr>
        <xdr:cNvPr id="618" name="直線コネクタ 617">
          <a:extLst>
            <a:ext uri="{FF2B5EF4-FFF2-40B4-BE49-F238E27FC236}">
              <a16:creationId xmlns:a16="http://schemas.microsoft.com/office/drawing/2014/main" id="{563BE312-97DC-459E-80A2-C89C8D63E2F8}"/>
            </a:ext>
          </a:extLst>
        </xdr:cNvPr>
        <xdr:cNvCxnSpPr/>
      </xdr:nvCxnSpPr>
      <xdr:spPr>
        <a:xfrm flipV="1">
          <a:off x="20434300" y="10411587"/>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157226</xdr:rowOff>
    </xdr:from>
    <xdr:to>
      <xdr:col>102</xdr:col>
      <xdr:colOff>165100</xdr:colOff>
      <xdr:row>61</xdr:row>
      <xdr:rowOff>87376</xdr:rowOff>
    </xdr:to>
    <xdr:sp macro="" textlink="">
      <xdr:nvSpPr>
        <xdr:cNvPr id="619" name="楕円 618">
          <a:extLst>
            <a:ext uri="{FF2B5EF4-FFF2-40B4-BE49-F238E27FC236}">
              <a16:creationId xmlns:a16="http://schemas.microsoft.com/office/drawing/2014/main" id="{05E97FD8-0903-41A3-8520-479BEAA1F8B1}"/>
            </a:ext>
          </a:extLst>
        </xdr:cNvPr>
        <xdr:cNvSpPr/>
      </xdr:nvSpPr>
      <xdr:spPr>
        <a:xfrm>
          <a:off x="19494500" y="1044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8763</xdr:rowOff>
    </xdr:from>
    <xdr:to>
      <xdr:col>107</xdr:col>
      <xdr:colOff>50800</xdr:colOff>
      <xdr:row>61</xdr:row>
      <xdr:rowOff>36576</xdr:rowOff>
    </xdr:to>
    <xdr:cxnSp macro="">
      <xdr:nvCxnSpPr>
        <xdr:cNvPr id="620" name="直線コネクタ 619">
          <a:extLst>
            <a:ext uri="{FF2B5EF4-FFF2-40B4-BE49-F238E27FC236}">
              <a16:creationId xmlns:a16="http://schemas.microsoft.com/office/drawing/2014/main" id="{C7DD6AFF-2565-4A60-9601-F6711A99B941}"/>
            </a:ext>
          </a:extLst>
        </xdr:cNvPr>
        <xdr:cNvCxnSpPr/>
      </xdr:nvCxnSpPr>
      <xdr:spPr>
        <a:xfrm flipV="1">
          <a:off x="19545300" y="10467213"/>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5207</xdr:rowOff>
    </xdr:from>
    <xdr:to>
      <xdr:col>98</xdr:col>
      <xdr:colOff>38100</xdr:colOff>
      <xdr:row>61</xdr:row>
      <xdr:rowOff>106807</xdr:rowOff>
    </xdr:to>
    <xdr:sp macro="" textlink="">
      <xdr:nvSpPr>
        <xdr:cNvPr id="621" name="楕円 620">
          <a:extLst>
            <a:ext uri="{FF2B5EF4-FFF2-40B4-BE49-F238E27FC236}">
              <a16:creationId xmlns:a16="http://schemas.microsoft.com/office/drawing/2014/main" id="{3D2D03D3-1B7A-40D2-BA8B-11900D68AD85}"/>
            </a:ext>
          </a:extLst>
        </xdr:cNvPr>
        <xdr:cNvSpPr/>
      </xdr:nvSpPr>
      <xdr:spPr>
        <a:xfrm>
          <a:off x="18605500" y="104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36576</xdr:rowOff>
    </xdr:from>
    <xdr:to>
      <xdr:col>102</xdr:col>
      <xdr:colOff>114300</xdr:colOff>
      <xdr:row>61</xdr:row>
      <xdr:rowOff>56007</xdr:rowOff>
    </xdr:to>
    <xdr:cxnSp macro="">
      <xdr:nvCxnSpPr>
        <xdr:cNvPr id="622" name="直線コネクタ 621">
          <a:extLst>
            <a:ext uri="{FF2B5EF4-FFF2-40B4-BE49-F238E27FC236}">
              <a16:creationId xmlns:a16="http://schemas.microsoft.com/office/drawing/2014/main" id="{044D8FA9-492E-400E-89EE-E849AE8D7BE6}"/>
            </a:ext>
          </a:extLst>
        </xdr:cNvPr>
        <xdr:cNvCxnSpPr/>
      </xdr:nvCxnSpPr>
      <xdr:spPr>
        <a:xfrm flipV="1">
          <a:off x="18656300" y="10495026"/>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107459</xdr:rowOff>
    </xdr:from>
    <xdr:ext cx="469744" cy="259045"/>
    <xdr:sp macro="" textlink="">
      <xdr:nvSpPr>
        <xdr:cNvPr id="623" name="n_1aveValue【学校施設】&#10;一人当たり面積">
          <a:extLst>
            <a:ext uri="{FF2B5EF4-FFF2-40B4-BE49-F238E27FC236}">
              <a16:creationId xmlns:a16="http://schemas.microsoft.com/office/drawing/2014/main" id="{ADE63283-D15A-4DA5-A08E-D13DB5EB3F56}"/>
            </a:ext>
          </a:extLst>
        </xdr:cNvPr>
        <xdr:cNvSpPr txBox="1"/>
      </xdr:nvSpPr>
      <xdr:spPr>
        <a:xfrm>
          <a:off x="21075727" y="1073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105935</xdr:rowOff>
    </xdr:from>
    <xdr:ext cx="469744" cy="259045"/>
    <xdr:sp macro="" textlink="">
      <xdr:nvSpPr>
        <xdr:cNvPr id="624" name="n_2aveValue【学校施設】&#10;一人当たり面積">
          <a:extLst>
            <a:ext uri="{FF2B5EF4-FFF2-40B4-BE49-F238E27FC236}">
              <a16:creationId xmlns:a16="http://schemas.microsoft.com/office/drawing/2014/main" id="{04B9A332-0040-4EBA-8421-52FC5CD73247}"/>
            </a:ext>
          </a:extLst>
        </xdr:cNvPr>
        <xdr:cNvSpPr txBox="1"/>
      </xdr:nvSpPr>
      <xdr:spPr>
        <a:xfrm>
          <a:off x="20199427"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102125</xdr:rowOff>
    </xdr:from>
    <xdr:ext cx="469744" cy="259045"/>
    <xdr:sp macro="" textlink="">
      <xdr:nvSpPr>
        <xdr:cNvPr id="625" name="n_3aveValue【学校施設】&#10;一人当たり面積">
          <a:extLst>
            <a:ext uri="{FF2B5EF4-FFF2-40B4-BE49-F238E27FC236}">
              <a16:creationId xmlns:a16="http://schemas.microsoft.com/office/drawing/2014/main" id="{47C56BFB-310C-4FDE-B597-7B86D4B0C66A}"/>
            </a:ext>
          </a:extLst>
        </xdr:cNvPr>
        <xdr:cNvSpPr txBox="1"/>
      </xdr:nvSpPr>
      <xdr:spPr>
        <a:xfrm>
          <a:off x="19310427" y="1073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101363</xdr:rowOff>
    </xdr:from>
    <xdr:ext cx="469744" cy="259045"/>
    <xdr:sp macro="" textlink="">
      <xdr:nvSpPr>
        <xdr:cNvPr id="626" name="n_4aveValue【学校施設】&#10;一人当たり面積">
          <a:extLst>
            <a:ext uri="{FF2B5EF4-FFF2-40B4-BE49-F238E27FC236}">
              <a16:creationId xmlns:a16="http://schemas.microsoft.com/office/drawing/2014/main" id="{3E9BC1F7-FE33-486D-827C-96BFC8587623}"/>
            </a:ext>
          </a:extLst>
        </xdr:cNvPr>
        <xdr:cNvSpPr txBox="1"/>
      </xdr:nvSpPr>
      <xdr:spPr>
        <a:xfrm>
          <a:off x="184214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20464</xdr:rowOff>
    </xdr:from>
    <xdr:ext cx="469744" cy="259045"/>
    <xdr:sp macro="" textlink="">
      <xdr:nvSpPr>
        <xdr:cNvPr id="627" name="n_1mainValue【学校施設】&#10;一人当たり面積">
          <a:extLst>
            <a:ext uri="{FF2B5EF4-FFF2-40B4-BE49-F238E27FC236}">
              <a16:creationId xmlns:a16="http://schemas.microsoft.com/office/drawing/2014/main" id="{CE60B064-35C3-4953-ADAD-FD6C2CD57A5D}"/>
            </a:ext>
          </a:extLst>
        </xdr:cNvPr>
        <xdr:cNvSpPr txBox="1"/>
      </xdr:nvSpPr>
      <xdr:spPr>
        <a:xfrm>
          <a:off x="21075727" y="1013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76090</xdr:rowOff>
    </xdr:from>
    <xdr:ext cx="469744" cy="259045"/>
    <xdr:sp macro="" textlink="">
      <xdr:nvSpPr>
        <xdr:cNvPr id="628" name="n_2mainValue【学校施設】&#10;一人当たり面積">
          <a:extLst>
            <a:ext uri="{FF2B5EF4-FFF2-40B4-BE49-F238E27FC236}">
              <a16:creationId xmlns:a16="http://schemas.microsoft.com/office/drawing/2014/main" id="{F19217A9-9400-4F79-B9B8-ECACA6A73AF0}"/>
            </a:ext>
          </a:extLst>
        </xdr:cNvPr>
        <xdr:cNvSpPr txBox="1"/>
      </xdr:nvSpPr>
      <xdr:spPr>
        <a:xfrm>
          <a:off x="20199427" y="1019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103903</xdr:rowOff>
    </xdr:from>
    <xdr:ext cx="469744" cy="259045"/>
    <xdr:sp macro="" textlink="">
      <xdr:nvSpPr>
        <xdr:cNvPr id="629" name="n_3mainValue【学校施設】&#10;一人当たり面積">
          <a:extLst>
            <a:ext uri="{FF2B5EF4-FFF2-40B4-BE49-F238E27FC236}">
              <a16:creationId xmlns:a16="http://schemas.microsoft.com/office/drawing/2014/main" id="{11D1373F-EEDE-492B-9EB0-517A3B3B4807}"/>
            </a:ext>
          </a:extLst>
        </xdr:cNvPr>
        <xdr:cNvSpPr txBox="1"/>
      </xdr:nvSpPr>
      <xdr:spPr>
        <a:xfrm>
          <a:off x="19310427" y="1021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123334</xdr:rowOff>
    </xdr:from>
    <xdr:ext cx="469744" cy="259045"/>
    <xdr:sp macro="" textlink="">
      <xdr:nvSpPr>
        <xdr:cNvPr id="630" name="n_4mainValue【学校施設】&#10;一人当たり面積">
          <a:extLst>
            <a:ext uri="{FF2B5EF4-FFF2-40B4-BE49-F238E27FC236}">
              <a16:creationId xmlns:a16="http://schemas.microsoft.com/office/drawing/2014/main" id="{E50FB1C4-19C8-4453-9236-DE838C81C4F8}"/>
            </a:ext>
          </a:extLst>
        </xdr:cNvPr>
        <xdr:cNvSpPr txBox="1"/>
      </xdr:nvSpPr>
      <xdr:spPr>
        <a:xfrm>
          <a:off x="18421427" y="1023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450928A1-7373-4F1C-A84E-CBA22708B2E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D151AA95-9326-4048-987F-D82EDCB7DCF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5D7692FD-5B60-4D5A-963F-33B3AEA2BB9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98CA4829-14C4-4BAF-902B-FC1DE82FCB0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0F0A1B23-6340-4FBB-A693-D58F13525AA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399A4896-4E11-4DB7-BDDA-AE7BBAA87A6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678CCADE-A5EA-48AA-A053-506E2434AB2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12C11B1A-4CC8-496B-B73F-85F1B087BE6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a:extLst>
            <a:ext uri="{FF2B5EF4-FFF2-40B4-BE49-F238E27FC236}">
              <a16:creationId xmlns:a16="http://schemas.microsoft.com/office/drawing/2014/main" id="{A2A72222-5FAB-4939-A3BE-A1015E5B799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a:extLst>
            <a:ext uri="{FF2B5EF4-FFF2-40B4-BE49-F238E27FC236}">
              <a16:creationId xmlns:a16="http://schemas.microsoft.com/office/drawing/2014/main" id="{BE99756A-7FA2-41FD-8D81-F603499E4F0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a:extLst>
            <a:ext uri="{FF2B5EF4-FFF2-40B4-BE49-F238E27FC236}">
              <a16:creationId xmlns:a16="http://schemas.microsoft.com/office/drawing/2014/main" id="{781B3E0D-9D14-44E0-ABA7-5FF5CA9144B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a:extLst>
            <a:ext uri="{FF2B5EF4-FFF2-40B4-BE49-F238E27FC236}">
              <a16:creationId xmlns:a16="http://schemas.microsoft.com/office/drawing/2014/main" id="{28485AFE-A3C6-466E-ADF2-621C21D4352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a:extLst>
            <a:ext uri="{FF2B5EF4-FFF2-40B4-BE49-F238E27FC236}">
              <a16:creationId xmlns:a16="http://schemas.microsoft.com/office/drawing/2014/main" id="{EDC2AAE5-405A-4DFC-A040-F3D326BB584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a:extLst>
            <a:ext uri="{FF2B5EF4-FFF2-40B4-BE49-F238E27FC236}">
              <a16:creationId xmlns:a16="http://schemas.microsoft.com/office/drawing/2014/main" id="{F0AB41A1-6B0B-4D49-BEB7-36A1B39E49C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a:extLst>
            <a:ext uri="{FF2B5EF4-FFF2-40B4-BE49-F238E27FC236}">
              <a16:creationId xmlns:a16="http://schemas.microsoft.com/office/drawing/2014/main" id="{0202CFEE-C405-4799-9EAE-978988A8D9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a:extLst>
            <a:ext uri="{FF2B5EF4-FFF2-40B4-BE49-F238E27FC236}">
              <a16:creationId xmlns:a16="http://schemas.microsoft.com/office/drawing/2014/main" id="{56825B4B-E570-4DF3-8F24-7C735B81793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CBA2DDC4-9F0B-4FD0-AEC8-3463F745780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2D95A919-D0C0-4070-B07D-64033AA7EA1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05A29B97-36E4-4BA7-BC70-1A2E37970A4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41A8C172-0B10-4ABB-AFBC-35D089F9F74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63B10A80-09F0-43C6-8347-077B4CF4F07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1A03A357-6A71-4B3F-86AF-E332C6A3540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D91722DC-4C06-4D3E-A128-9ACBF4FBD4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2E55FEB8-118E-412C-B7DA-B898649D8F15}"/>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5" name="正方形/長方形 654">
          <a:extLst>
            <a:ext uri="{FF2B5EF4-FFF2-40B4-BE49-F238E27FC236}">
              <a16:creationId xmlns:a16="http://schemas.microsoft.com/office/drawing/2014/main" id="{AAA5D98A-7B54-4FFA-B261-30545B77138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6" name="正方形/長方形 655">
          <a:extLst>
            <a:ext uri="{FF2B5EF4-FFF2-40B4-BE49-F238E27FC236}">
              <a16:creationId xmlns:a16="http://schemas.microsoft.com/office/drawing/2014/main" id="{B3B55D9C-A0D9-4328-945C-648CE0687E8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7" name="正方形/長方形 656">
          <a:extLst>
            <a:ext uri="{FF2B5EF4-FFF2-40B4-BE49-F238E27FC236}">
              <a16:creationId xmlns:a16="http://schemas.microsoft.com/office/drawing/2014/main" id="{2D898F23-C4DB-4CCB-A413-47EDD7AA006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8" name="正方形/長方形 657">
          <a:extLst>
            <a:ext uri="{FF2B5EF4-FFF2-40B4-BE49-F238E27FC236}">
              <a16:creationId xmlns:a16="http://schemas.microsoft.com/office/drawing/2014/main" id="{60C3E48A-FD37-4377-B24A-2559CF97BA6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9" name="正方形/長方形 658">
          <a:extLst>
            <a:ext uri="{FF2B5EF4-FFF2-40B4-BE49-F238E27FC236}">
              <a16:creationId xmlns:a16="http://schemas.microsoft.com/office/drawing/2014/main" id="{08BBFB4C-738B-4C49-9E77-EDAAEE46D77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0" name="正方形/長方形 659">
          <a:extLst>
            <a:ext uri="{FF2B5EF4-FFF2-40B4-BE49-F238E27FC236}">
              <a16:creationId xmlns:a16="http://schemas.microsoft.com/office/drawing/2014/main" id="{348A54B3-523A-42AE-83CA-4D17CCA91CB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1" name="正方形/長方形 660">
          <a:extLst>
            <a:ext uri="{FF2B5EF4-FFF2-40B4-BE49-F238E27FC236}">
              <a16:creationId xmlns:a16="http://schemas.microsoft.com/office/drawing/2014/main" id="{41D7FBE0-83EF-4C16-975D-72C339E2A27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2" name="正方形/長方形 661">
          <a:extLst>
            <a:ext uri="{FF2B5EF4-FFF2-40B4-BE49-F238E27FC236}">
              <a16:creationId xmlns:a16="http://schemas.microsoft.com/office/drawing/2014/main" id="{CB9FE5D5-A7AA-42BB-AE86-7CFEAC047C5A}"/>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a:extLst>
            <a:ext uri="{FF2B5EF4-FFF2-40B4-BE49-F238E27FC236}">
              <a16:creationId xmlns:a16="http://schemas.microsoft.com/office/drawing/2014/main" id="{EB577B68-E948-4DF9-9246-1AAFECC5492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a:extLst>
            <a:ext uri="{FF2B5EF4-FFF2-40B4-BE49-F238E27FC236}">
              <a16:creationId xmlns:a16="http://schemas.microsoft.com/office/drawing/2014/main" id="{97BDF3B3-391E-40B7-8BBB-102E9990432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a:extLst>
            <a:ext uri="{FF2B5EF4-FFF2-40B4-BE49-F238E27FC236}">
              <a16:creationId xmlns:a16="http://schemas.microsoft.com/office/drawing/2014/main" id="{7B120EB4-D10A-4CBD-AAD6-2FC0B6A6065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いずれの施設も一人当たり施設面積等は類似団体を上回っている。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認定こども園・幼稚園・保育園の有形固定資産減価償却率は、施設統廃合により類似団体、県平均と比較しても大きく下回っている。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公営住宅は築</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年以上経過している施設があるなど、老朽化が進行しており、今後は大規模改修等が必要となる可能性がある。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橋りょうについては、平成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年度に「橋梁個別施設計画（長寿命化修繕計画）」を策定しており、同計画に基づいた修繕や架け替えを行う。</a:t>
          </a:r>
          <a:endParaRPr lang="ja-JP" altLang="ja-JP" sz="1400">
            <a:effectLst/>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CF71B7B-6FA6-4AF5-B04A-554BEC134B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E83114-00D5-4070-89BD-0621180D209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0BD36A-4D7D-493B-87CA-48EB6190337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FC27645-CD00-46BF-8783-9748EEBD26A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B1D5017-5180-48EF-87DC-A6696F7C50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EE3708-18E7-46CF-B138-84604D3FD35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EF65B2-D673-4E5B-833F-746C1D27E2D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FB3D02-3CFB-4940-9518-F6BB97EE213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303601-04E2-4B88-A58A-CAC5019D860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BF59632-5D16-4D34-9208-B77E4A63DFD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15,166
14,908
307.44
14,446,052
14,341,517
95,745
8,388,257
8,510,597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A0CAA3F-71F0-4E23-8C89-72F63B3BF11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6A59B4-0168-403C-899E-F1AB58DFD6C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968E0C-D1F8-42CC-B08E-3A0C4C0DD1D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4301270-FDEA-403D-8ECB-066DA843A93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579DDF-3265-4120-9525-1DD096D1CC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D9DC299-A5F6-4559-8D79-763CA0DA2EE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637D7E5-0848-45D9-85CE-CEF153FFB78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57B226C-78EA-4BD1-8A26-38A38A0C0E9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EE4C924-4102-4724-A1B5-53CEED42FCE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BE9611-BA9D-4AB4-B4AD-E248652D761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940495B-E2A3-4B5B-89A9-57D69BC676E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79589A7-15B4-4831-BEE3-0742C274A06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FA69D9-7173-4C02-946B-64A7DF38D73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A31260-4821-4C29-81EA-21FA16FDC30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770C999-B816-44B3-B2A8-43C85D31EA7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49A5342-2DCF-4305-A8B3-3373672C0D4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F6C14E-B8C7-4F54-9C6C-A54FECA3753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3B99B0-F0BA-4FD4-BE0D-520215405CE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24427A6-5698-452A-9523-EB65C8C8CDB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B777AA-8025-47D2-ABA3-BF1F516246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B0495CE-3D8E-4744-89DD-1D98CAE4C7D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CF2E24-4C49-46CB-AAB9-5C2D396E7D1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983EF6-BE4A-4814-8D2C-82D56AA4D6E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EE81B33-C6B4-4C44-B35D-D82F8D57969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161469-A6F7-4427-A095-A1354C0B393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552F1FC-4E91-4012-840D-818CC5B14E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38E28EB-16EA-439A-BC49-0F4A2C11BE2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6104C8-AF7C-47B1-9622-0A737C5878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73380B7-21D8-4883-8EE2-3C3EF6198C6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77B9982-FE35-4CEB-83BA-D93E396A599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C20EFAD-7330-4D49-9676-20530AA04EC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01F074-3E8E-45AC-ACC1-C88CA9E77E9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81A260B-0B3B-489D-B5C8-D250EB8210E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D4238E1-3F68-447A-9EFC-9B3DF27561F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EB13042-3511-4250-9C25-A9FB6638679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BD32871-4AEE-46CF-AA99-EEA137D46B8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1BBC3DE-C010-499D-9073-578E7A77BDF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2159C58-C21A-4DDE-BEBF-BE95E61543F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AEBF8B2-53C9-490B-8407-9156AD0DBC1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772CED2-A0B4-4521-86A6-1B75D11D484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A26EC04-316F-49D8-B76D-48A8B39FB23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53E11B4-5913-4289-929A-04701914824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B751ED3-2C50-4941-9E66-15DE78846E4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AFDBD39-CEAA-4EE0-BB79-89325693B1D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5EDB7C2-BC52-43C2-9A1C-3AF750E21F7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9187CF8-46E6-48FC-A8B1-C9F25CF466E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45176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EE1FE52-1FCF-4B66-AB79-61C356880260}"/>
            </a:ext>
          </a:extLst>
        </xdr:cNvPr>
        <xdr:cNvCxnSpPr/>
      </xdr:nvCxnSpPr>
      <xdr:spPr>
        <a:xfrm flipV="1">
          <a:off x="4634865" y="5874476"/>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7AD5FD9-3017-44FC-BC9C-107348C6B834}"/>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FE1A5FB-F9B2-42E6-84E4-EA652BEBFCF2}"/>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163303</xdr:rowOff>
    </xdr:from>
    <xdr:ext cx="405111" cy="259045"/>
    <xdr:sp macro="" textlink="">
      <xdr:nvSpPr>
        <xdr:cNvPr id="61" name="【図書館】&#10;有形固定資産減価償却率最大値テキスト">
          <a:extLst>
            <a:ext uri="{FF2B5EF4-FFF2-40B4-BE49-F238E27FC236}">
              <a16:creationId xmlns:a16="http://schemas.microsoft.com/office/drawing/2014/main" id="{410E3CA9-A553-40F6-BA9B-14C61680E885}"/>
            </a:ext>
          </a:extLst>
        </xdr:cNvPr>
        <xdr:cNvSpPr txBox="1"/>
      </xdr:nvSpPr>
      <xdr:spPr>
        <a:xfrm>
          <a:off x="4673600" y="564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45176</xdr:rowOff>
    </xdr:from>
    <xdr:to>
      <xdr:col>24</xdr:col>
      <xdr:colOff>152400</xdr:colOff>
      <xdr:row>34</xdr:row>
      <xdr:rowOff>45176</xdr:rowOff>
    </xdr:to>
    <xdr:cxnSp macro="">
      <xdr:nvCxnSpPr>
        <xdr:cNvPr id="62" name="直線コネクタ 61">
          <a:extLst>
            <a:ext uri="{FF2B5EF4-FFF2-40B4-BE49-F238E27FC236}">
              <a16:creationId xmlns:a16="http://schemas.microsoft.com/office/drawing/2014/main" id="{D5C44E52-6621-4D8F-8E4E-16C5CC10F3F3}"/>
            </a:ext>
          </a:extLst>
        </xdr:cNvPr>
        <xdr:cNvCxnSpPr/>
      </xdr:nvCxnSpPr>
      <xdr:spPr>
        <a:xfrm>
          <a:off x="4546600" y="587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137721</xdr:rowOff>
    </xdr:from>
    <xdr:ext cx="405111" cy="259045"/>
    <xdr:sp macro="" textlink="">
      <xdr:nvSpPr>
        <xdr:cNvPr id="63" name="【図書館】&#10;有形固定資産減価償却率平均値テキスト">
          <a:extLst>
            <a:ext uri="{FF2B5EF4-FFF2-40B4-BE49-F238E27FC236}">
              <a16:creationId xmlns:a16="http://schemas.microsoft.com/office/drawing/2014/main" id="{1340B03B-E9D1-45EB-B1E6-572ECCB7269D}"/>
            </a:ext>
          </a:extLst>
        </xdr:cNvPr>
        <xdr:cNvSpPr txBox="1"/>
      </xdr:nvSpPr>
      <xdr:spPr>
        <a:xfrm>
          <a:off x="4673600" y="6481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159294</xdr:rowOff>
    </xdr:from>
    <xdr:to>
      <xdr:col>24</xdr:col>
      <xdr:colOff>114300</xdr:colOff>
      <xdr:row>38</xdr:row>
      <xdr:rowOff>89444</xdr:rowOff>
    </xdr:to>
    <xdr:sp macro="" textlink="">
      <xdr:nvSpPr>
        <xdr:cNvPr id="64" name="フローチャート: 判断 63">
          <a:extLst>
            <a:ext uri="{FF2B5EF4-FFF2-40B4-BE49-F238E27FC236}">
              <a16:creationId xmlns:a16="http://schemas.microsoft.com/office/drawing/2014/main" id="{3C9AB30D-20F9-401B-9174-77ED71DF90B5}"/>
            </a:ext>
          </a:extLst>
        </xdr:cNvPr>
        <xdr:cNvSpPr/>
      </xdr:nvSpPr>
      <xdr:spPr>
        <a:xfrm>
          <a:off x="45847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123372</xdr:rowOff>
    </xdr:from>
    <xdr:to>
      <xdr:col>20</xdr:col>
      <xdr:colOff>38100</xdr:colOff>
      <xdr:row>38</xdr:row>
      <xdr:rowOff>53522</xdr:rowOff>
    </xdr:to>
    <xdr:sp macro="" textlink="">
      <xdr:nvSpPr>
        <xdr:cNvPr id="65" name="フローチャート: 判断 64">
          <a:extLst>
            <a:ext uri="{FF2B5EF4-FFF2-40B4-BE49-F238E27FC236}">
              <a16:creationId xmlns:a16="http://schemas.microsoft.com/office/drawing/2014/main" id="{12208DC5-D286-4C4C-92EE-5DF76CF4466F}"/>
            </a:ext>
          </a:extLst>
        </xdr:cNvPr>
        <xdr:cNvSpPr/>
      </xdr:nvSpPr>
      <xdr:spPr>
        <a:xfrm>
          <a:off x="3746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107043</xdr:rowOff>
    </xdr:from>
    <xdr:to>
      <xdr:col>15</xdr:col>
      <xdr:colOff>101600</xdr:colOff>
      <xdr:row>38</xdr:row>
      <xdr:rowOff>37193</xdr:rowOff>
    </xdr:to>
    <xdr:sp macro="" textlink="">
      <xdr:nvSpPr>
        <xdr:cNvPr id="66" name="フローチャート: 判断 65">
          <a:extLst>
            <a:ext uri="{FF2B5EF4-FFF2-40B4-BE49-F238E27FC236}">
              <a16:creationId xmlns:a16="http://schemas.microsoft.com/office/drawing/2014/main" id="{E1FDFA4A-2D83-4B10-ABA8-54575E2DD2DB}"/>
            </a:ext>
          </a:extLst>
        </xdr:cNvPr>
        <xdr:cNvSpPr/>
      </xdr:nvSpPr>
      <xdr:spPr>
        <a:xfrm>
          <a:off x="2857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113574</xdr:rowOff>
    </xdr:from>
    <xdr:to>
      <xdr:col>10</xdr:col>
      <xdr:colOff>165100</xdr:colOff>
      <xdr:row>38</xdr:row>
      <xdr:rowOff>43724</xdr:rowOff>
    </xdr:to>
    <xdr:sp macro="" textlink="">
      <xdr:nvSpPr>
        <xdr:cNvPr id="67" name="フローチャート: 判断 66">
          <a:extLst>
            <a:ext uri="{FF2B5EF4-FFF2-40B4-BE49-F238E27FC236}">
              <a16:creationId xmlns:a16="http://schemas.microsoft.com/office/drawing/2014/main" id="{8A6F9B7A-F3B8-4C85-86AA-55A744EBDEA1}"/>
            </a:ext>
          </a:extLst>
        </xdr:cNvPr>
        <xdr:cNvSpPr/>
      </xdr:nvSpPr>
      <xdr:spPr>
        <a:xfrm>
          <a:off x="1968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5806</xdr:rowOff>
    </xdr:from>
    <xdr:to>
      <xdr:col>6</xdr:col>
      <xdr:colOff>38100</xdr:colOff>
      <xdr:row>37</xdr:row>
      <xdr:rowOff>107406</xdr:rowOff>
    </xdr:to>
    <xdr:sp macro="" textlink="">
      <xdr:nvSpPr>
        <xdr:cNvPr id="68" name="フローチャート: 判断 67">
          <a:extLst>
            <a:ext uri="{FF2B5EF4-FFF2-40B4-BE49-F238E27FC236}">
              <a16:creationId xmlns:a16="http://schemas.microsoft.com/office/drawing/2014/main" id="{EC3B9CE8-A7CC-4C0E-8AEE-B29281EED7D6}"/>
            </a:ext>
          </a:extLst>
        </xdr:cNvPr>
        <xdr:cNvSpPr/>
      </xdr:nvSpPr>
      <xdr:spPr>
        <a:xfrm>
          <a:off x="1079500" y="634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23374A-02DB-4B0C-8C86-964FF21BA6D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1C5F77-DFCF-4CD7-8D20-4BE58E3BAA9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C53777F-CE29-452A-B213-38537A2642D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F6181E3-2638-4B5C-817A-7FD42E3CCCA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441FB57-14DE-46E5-9FB8-E4DF5B7715F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92347</xdr:rowOff>
    </xdr:from>
    <xdr:to>
      <xdr:col>24</xdr:col>
      <xdr:colOff>114300</xdr:colOff>
      <xdr:row>38</xdr:row>
      <xdr:rowOff>22497</xdr:rowOff>
    </xdr:to>
    <xdr:sp macro="" textlink="">
      <xdr:nvSpPr>
        <xdr:cNvPr id="74" name="楕円 73">
          <a:extLst>
            <a:ext uri="{FF2B5EF4-FFF2-40B4-BE49-F238E27FC236}">
              <a16:creationId xmlns:a16="http://schemas.microsoft.com/office/drawing/2014/main" id="{8A6E8E38-E715-472D-A780-009CE6BA5914}"/>
            </a:ext>
          </a:extLst>
        </xdr:cNvPr>
        <xdr:cNvSpPr/>
      </xdr:nvSpPr>
      <xdr:spPr>
        <a:xfrm>
          <a:off x="45847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115224</xdr:rowOff>
    </xdr:from>
    <xdr:ext cx="405111" cy="259045"/>
    <xdr:sp macro="" textlink="">
      <xdr:nvSpPr>
        <xdr:cNvPr id="75" name="【図書館】&#10;有形固定資産減価償却率該当値テキスト">
          <a:extLst>
            <a:ext uri="{FF2B5EF4-FFF2-40B4-BE49-F238E27FC236}">
              <a16:creationId xmlns:a16="http://schemas.microsoft.com/office/drawing/2014/main" id="{14FBF49F-4940-4809-996C-FE33C11F57AB}"/>
            </a:ext>
          </a:extLst>
        </xdr:cNvPr>
        <xdr:cNvSpPr txBox="1"/>
      </xdr:nvSpPr>
      <xdr:spPr>
        <a:xfrm>
          <a:off x="4673600"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56424</xdr:rowOff>
    </xdr:from>
    <xdr:to>
      <xdr:col>20</xdr:col>
      <xdr:colOff>38100</xdr:colOff>
      <xdr:row>37</xdr:row>
      <xdr:rowOff>158024</xdr:rowOff>
    </xdr:to>
    <xdr:sp macro="" textlink="">
      <xdr:nvSpPr>
        <xdr:cNvPr id="76" name="楕円 75">
          <a:extLst>
            <a:ext uri="{FF2B5EF4-FFF2-40B4-BE49-F238E27FC236}">
              <a16:creationId xmlns:a16="http://schemas.microsoft.com/office/drawing/2014/main" id="{B62CE06E-B7FE-4EA0-8EB4-328147E21416}"/>
            </a:ext>
          </a:extLst>
        </xdr:cNvPr>
        <xdr:cNvSpPr/>
      </xdr:nvSpPr>
      <xdr:spPr>
        <a:xfrm>
          <a:off x="3746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107224</xdr:rowOff>
    </xdr:from>
    <xdr:to>
      <xdr:col>24</xdr:col>
      <xdr:colOff>63500</xdr:colOff>
      <xdr:row>37</xdr:row>
      <xdr:rowOff>143147</xdr:rowOff>
    </xdr:to>
    <xdr:cxnSp macro="">
      <xdr:nvCxnSpPr>
        <xdr:cNvPr id="77" name="直線コネクタ 76">
          <a:extLst>
            <a:ext uri="{FF2B5EF4-FFF2-40B4-BE49-F238E27FC236}">
              <a16:creationId xmlns:a16="http://schemas.microsoft.com/office/drawing/2014/main" id="{26AA937A-9884-49EF-AAFF-3E1302A9B001}"/>
            </a:ext>
          </a:extLst>
        </xdr:cNvPr>
        <xdr:cNvCxnSpPr/>
      </xdr:nvCxnSpPr>
      <xdr:spPr>
        <a:xfrm>
          <a:off x="3797300" y="645087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20501</xdr:rowOff>
    </xdr:from>
    <xdr:to>
      <xdr:col>15</xdr:col>
      <xdr:colOff>101600</xdr:colOff>
      <xdr:row>37</xdr:row>
      <xdr:rowOff>122101</xdr:rowOff>
    </xdr:to>
    <xdr:sp macro="" textlink="">
      <xdr:nvSpPr>
        <xdr:cNvPr id="78" name="楕円 77">
          <a:extLst>
            <a:ext uri="{FF2B5EF4-FFF2-40B4-BE49-F238E27FC236}">
              <a16:creationId xmlns:a16="http://schemas.microsoft.com/office/drawing/2014/main" id="{9B13F4AD-007D-46A5-88D7-A207EF879B8E}"/>
            </a:ext>
          </a:extLst>
        </xdr:cNvPr>
        <xdr:cNvSpPr/>
      </xdr:nvSpPr>
      <xdr:spPr>
        <a:xfrm>
          <a:off x="2857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71301</xdr:rowOff>
    </xdr:from>
    <xdr:to>
      <xdr:col>19</xdr:col>
      <xdr:colOff>177800</xdr:colOff>
      <xdr:row>37</xdr:row>
      <xdr:rowOff>107224</xdr:rowOff>
    </xdr:to>
    <xdr:cxnSp macro="">
      <xdr:nvCxnSpPr>
        <xdr:cNvPr id="79" name="直線コネクタ 78">
          <a:extLst>
            <a:ext uri="{FF2B5EF4-FFF2-40B4-BE49-F238E27FC236}">
              <a16:creationId xmlns:a16="http://schemas.microsoft.com/office/drawing/2014/main" id="{B84D3E71-85D3-4A71-8B5B-26FCB555BAD9}"/>
            </a:ext>
          </a:extLst>
        </xdr:cNvPr>
        <xdr:cNvCxnSpPr/>
      </xdr:nvCxnSpPr>
      <xdr:spPr>
        <a:xfrm>
          <a:off x="2908300" y="64149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156028</xdr:rowOff>
    </xdr:from>
    <xdr:to>
      <xdr:col>10</xdr:col>
      <xdr:colOff>165100</xdr:colOff>
      <xdr:row>37</xdr:row>
      <xdr:rowOff>86178</xdr:rowOff>
    </xdr:to>
    <xdr:sp macro="" textlink="">
      <xdr:nvSpPr>
        <xdr:cNvPr id="80" name="楕円 79">
          <a:extLst>
            <a:ext uri="{FF2B5EF4-FFF2-40B4-BE49-F238E27FC236}">
              <a16:creationId xmlns:a16="http://schemas.microsoft.com/office/drawing/2014/main" id="{121F6313-0905-458B-B713-E153B1FE4916}"/>
            </a:ext>
          </a:extLst>
        </xdr:cNvPr>
        <xdr:cNvSpPr/>
      </xdr:nvSpPr>
      <xdr:spPr>
        <a:xfrm>
          <a:off x="1968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35378</xdr:rowOff>
    </xdr:from>
    <xdr:to>
      <xdr:col>15</xdr:col>
      <xdr:colOff>50800</xdr:colOff>
      <xdr:row>37</xdr:row>
      <xdr:rowOff>71301</xdr:rowOff>
    </xdr:to>
    <xdr:cxnSp macro="">
      <xdr:nvCxnSpPr>
        <xdr:cNvPr id="81" name="直線コネクタ 80">
          <a:extLst>
            <a:ext uri="{FF2B5EF4-FFF2-40B4-BE49-F238E27FC236}">
              <a16:creationId xmlns:a16="http://schemas.microsoft.com/office/drawing/2014/main" id="{62EAD248-21C2-464D-8B04-D24F15E7CCEA}"/>
            </a:ext>
          </a:extLst>
        </xdr:cNvPr>
        <xdr:cNvCxnSpPr/>
      </xdr:nvCxnSpPr>
      <xdr:spPr>
        <a:xfrm>
          <a:off x="2019300" y="637902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120106</xdr:rowOff>
    </xdr:from>
    <xdr:to>
      <xdr:col>6</xdr:col>
      <xdr:colOff>38100</xdr:colOff>
      <xdr:row>37</xdr:row>
      <xdr:rowOff>50256</xdr:rowOff>
    </xdr:to>
    <xdr:sp macro="" textlink="">
      <xdr:nvSpPr>
        <xdr:cNvPr id="82" name="楕円 81">
          <a:extLst>
            <a:ext uri="{FF2B5EF4-FFF2-40B4-BE49-F238E27FC236}">
              <a16:creationId xmlns:a16="http://schemas.microsoft.com/office/drawing/2014/main" id="{6C440745-1C5D-4DD9-8FAF-2076F2DF31B2}"/>
            </a:ext>
          </a:extLst>
        </xdr:cNvPr>
        <xdr:cNvSpPr/>
      </xdr:nvSpPr>
      <xdr:spPr>
        <a:xfrm>
          <a:off x="1079500" y="62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170906</xdr:rowOff>
    </xdr:from>
    <xdr:to>
      <xdr:col>10</xdr:col>
      <xdr:colOff>114300</xdr:colOff>
      <xdr:row>37</xdr:row>
      <xdr:rowOff>35378</xdr:rowOff>
    </xdr:to>
    <xdr:cxnSp macro="">
      <xdr:nvCxnSpPr>
        <xdr:cNvPr id="83" name="直線コネクタ 82">
          <a:extLst>
            <a:ext uri="{FF2B5EF4-FFF2-40B4-BE49-F238E27FC236}">
              <a16:creationId xmlns:a16="http://schemas.microsoft.com/office/drawing/2014/main" id="{41F85767-5E0C-4D67-9346-52FB27834922}"/>
            </a:ext>
          </a:extLst>
        </xdr:cNvPr>
        <xdr:cNvCxnSpPr/>
      </xdr:nvCxnSpPr>
      <xdr:spPr>
        <a:xfrm>
          <a:off x="1130300" y="634310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44649</xdr:rowOff>
    </xdr:from>
    <xdr:ext cx="405111" cy="259045"/>
    <xdr:sp macro="" textlink="">
      <xdr:nvSpPr>
        <xdr:cNvPr id="84" name="n_1aveValue【図書館】&#10;有形固定資産減価償却率">
          <a:extLst>
            <a:ext uri="{FF2B5EF4-FFF2-40B4-BE49-F238E27FC236}">
              <a16:creationId xmlns:a16="http://schemas.microsoft.com/office/drawing/2014/main" id="{7905BB1F-FF9A-428B-AF0D-3F6629B56C00}"/>
            </a:ext>
          </a:extLst>
        </xdr:cNvPr>
        <xdr:cNvSpPr txBox="1"/>
      </xdr:nvSpPr>
      <xdr:spPr>
        <a:xfrm>
          <a:off x="35820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28320</xdr:rowOff>
    </xdr:from>
    <xdr:ext cx="405111" cy="259045"/>
    <xdr:sp macro="" textlink="">
      <xdr:nvSpPr>
        <xdr:cNvPr id="85" name="n_2aveValue【図書館】&#10;有形固定資産減価償却率">
          <a:extLst>
            <a:ext uri="{FF2B5EF4-FFF2-40B4-BE49-F238E27FC236}">
              <a16:creationId xmlns:a16="http://schemas.microsoft.com/office/drawing/2014/main" id="{5CE3DBA2-8A3F-4A39-ACC5-78ED3BC7E205}"/>
            </a:ext>
          </a:extLst>
        </xdr:cNvPr>
        <xdr:cNvSpPr txBox="1"/>
      </xdr:nvSpPr>
      <xdr:spPr>
        <a:xfrm>
          <a:off x="2705744"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34851</xdr:rowOff>
    </xdr:from>
    <xdr:ext cx="405111" cy="259045"/>
    <xdr:sp macro="" textlink="">
      <xdr:nvSpPr>
        <xdr:cNvPr id="86" name="n_3aveValue【図書館】&#10;有形固定資産減価償却率">
          <a:extLst>
            <a:ext uri="{FF2B5EF4-FFF2-40B4-BE49-F238E27FC236}">
              <a16:creationId xmlns:a16="http://schemas.microsoft.com/office/drawing/2014/main" id="{606BE610-DB7B-4141-9C78-93978526B227}"/>
            </a:ext>
          </a:extLst>
        </xdr:cNvPr>
        <xdr:cNvSpPr txBox="1"/>
      </xdr:nvSpPr>
      <xdr:spPr>
        <a:xfrm>
          <a:off x="1816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98533</xdr:rowOff>
    </xdr:from>
    <xdr:ext cx="405111" cy="259045"/>
    <xdr:sp macro="" textlink="">
      <xdr:nvSpPr>
        <xdr:cNvPr id="87" name="n_4aveValue【図書館】&#10;有形固定資産減価償却率">
          <a:extLst>
            <a:ext uri="{FF2B5EF4-FFF2-40B4-BE49-F238E27FC236}">
              <a16:creationId xmlns:a16="http://schemas.microsoft.com/office/drawing/2014/main" id="{C1179FB5-376E-48FE-8BB1-4C6C32171740}"/>
            </a:ext>
          </a:extLst>
        </xdr:cNvPr>
        <xdr:cNvSpPr txBox="1"/>
      </xdr:nvSpPr>
      <xdr:spPr>
        <a:xfrm>
          <a:off x="927744" y="644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3101</xdr:rowOff>
    </xdr:from>
    <xdr:ext cx="405111" cy="259045"/>
    <xdr:sp macro="" textlink="">
      <xdr:nvSpPr>
        <xdr:cNvPr id="88" name="n_1mainValue【図書館】&#10;有形固定資産減価償却率">
          <a:extLst>
            <a:ext uri="{FF2B5EF4-FFF2-40B4-BE49-F238E27FC236}">
              <a16:creationId xmlns:a16="http://schemas.microsoft.com/office/drawing/2014/main" id="{4ABED068-B831-4AD7-B070-BCC016C551C6}"/>
            </a:ext>
          </a:extLst>
        </xdr:cNvPr>
        <xdr:cNvSpPr txBox="1"/>
      </xdr:nvSpPr>
      <xdr:spPr>
        <a:xfrm>
          <a:off x="3582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138628</xdr:rowOff>
    </xdr:from>
    <xdr:ext cx="405111" cy="259045"/>
    <xdr:sp macro="" textlink="">
      <xdr:nvSpPr>
        <xdr:cNvPr id="89" name="n_2mainValue【図書館】&#10;有形固定資産減価償却率">
          <a:extLst>
            <a:ext uri="{FF2B5EF4-FFF2-40B4-BE49-F238E27FC236}">
              <a16:creationId xmlns:a16="http://schemas.microsoft.com/office/drawing/2014/main" id="{971752FA-B6BC-4D24-8D9B-176BBDDC82D2}"/>
            </a:ext>
          </a:extLst>
        </xdr:cNvPr>
        <xdr:cNvSpPr txBox="1"/>
      </xdr:nvSpPr>
      <xdr:spPr>
        <a:xfrm>
          <a:off x="2705744" y="613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102705</xdr:rowOff>
    </xdr:from>
    <xdr:ext cx="405111" cy="259045"/>
    <xdr:sp macro="" textlink="">
      <xdr:nvSpPr>
        <xdr:cNvPr id="90" name="n_3mainValue【図書館】&#10;有形固定資産減価償却率">
          <a:extLst>
            <a:ext uri="{FF2B5EF4-FFF2-40B4-BE49-F238E27FC236}">
              <a16:creationId xmlns:a16="http://schemas.microsoft.com/office/drawing/2014/main" id="{28CDDAE0-0BE6-4DA0-9760-02F80E6C13AF}"/>
            </a:ext>
          </a:extLst>
        </xdr:cNvPr>
        <xdr:cNvSpPr txBox="1"/>
      </xdr:nvSpPr>
      <xdr:spPr>
        <a:xfrm>
          <a:off x="1816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66783</xdr:rowOff>
    </xdr:from>
    <xdr:ext cx="405111" cy="259045"/>
    <xdr:sp macro="" textlink="">
      <xdr:nvSpPr>
        <xdr:cNvPr id="91" name="n_4mainValue【図書館】&#10;有形固定資産減価償却率">
          <a:extLst>
            <a:ext uri="{FF2B5EF4-FFF2-40B4-BE49-F238E27FC236}">
              <a16:creationId xmlns:a16="http://schemas.microsoft.com/office/drawing/2014/main" id="{C14850FC-C350-466B-A54C-4F36D50B9D07}"/>
            </a:ext>
          </a:extLst>
        </xdr:cNvPr>
        <xdr:cNvSpPr txBox="1"/>
      </xdr:nvSpPr>
      <xdr:spPr>
        <a:xfrm>
          <a:off x="9277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122180F-DFB5-4958-B552-89FC66A34A3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4445E56-A1AA-4EB1-B9C2-FAC7BF48FA5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3ABEBF2-B5D6-40D8-9D9C-BC699C16E0E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2682254-36B7-48BC-A42D-F8A81925173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6F98E3C-1F6D-4F1C-B11D-058D461AA5B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1CE799C-3868-41F9-8D24-8655456DE83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31DA508-6F1D-493E-A121-CC81F4C949A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2F772F1-8B5C-4726-9B86-D97C0D7283B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09EE4EB-9CDD-46DE-AA21-CFBB11402E9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5A0F0CB-96E9-4987-AA91-740CE603315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9C30A4F-E383-49ED-9AF3-8F9504B4FD0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B3C3239-6A5E-4ED8-904E-69E37A2A0A9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F7A031B2-EADF-48CB-8EC1-1DB29DC771E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AE65A82-2FD0-4D42-89C6-EF33A2C9D96F}"/>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BE60831-7711-4005-B0AA-58134B85D46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BBBDFD3-04DA-4E45-8E73-AE8E99F396E2}"/>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687A8D5-2364-4370-B4D7-3E1270636AC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BB3D9D31-8449-4D7E-AABF-6AADBCC6CB6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F41C2AB-8E71-465E-BC5E-823AEE3E197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865708F-6675-48EC-902E-6B78206290C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929E522-7974-421F-89B6-80F42FA26E8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E3E00780-3EFA-49B5-9652-6FC2FF362AE1}"/>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E80DF04A-EB2E-4EC4-88FD-2E51F50FD10C}"/>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C16FA950-9EC7-4FEE-96E1-AB85726BB8E5}"/>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91AEF0DC-F75F-4366-8053-D6012D9A92F4}"/>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548427A0-1E10-460C-B5BF-8997C7F4CC0A}"/>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2B0B4035-0FDA-454E-A8CF-31FA73D61E7D}"/>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059ACB2F-3EF3-4BA6-97F9-2F71423251E1}"/>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82550</xdr:rowOff>
    </xdr:from>
    <xdr:to>
      <xdr:col>50</xdr:col>
      <xdr:colOff>165100</xdr:colOff>
      <xdr:row>40</xdr:row>
      <xdr:rowOff>12700</xdr:rowOff>
    </xdr:to>
    <xdr:sp macro="" textlink="">
      <xdr:nvSpPr>
        <xdr:cNvPr id="120" name="フローチャート: 判断 119">
          <a:extLst>
            <a:ext uri="{FF2B5EF4-FFF2-40B4-BE49-F238E27FC236}">
              <a16:creationId xmlns:a16="http://schemas.microsoft.com/office/drawing/2014/main" id="{1C806430-F67E-49FB-859B-9F1965F81E2D}"/>
            </a:ext>
          </a:extLst>
        </xdr:cNvPr>
        <xdr:cNvSpPr/>
      </xdr:nvSpPr>
      <xdr:spPr>
        <a:xfrm>
          <a:off x="9588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87122</xdr:rowOff>
    </xdr:from>
    <xdr:to>
      <xdr:col>46</xdr:col>
      <xdr:colOff>38100</xdr:colOff>
      <xdr:row>40</xdr:row>
      <xdr:rowOff>17272</xdr:rowOff>
    </xdr:to>
    <xdr:sp macro="" textlink="">
      <xdr:nvSpPr>
        <xdr:cNvPr id="121" name="フローチャート: 判断 120">
          <a:extLst>
            <a:ext uri="{FF2B5EF4-FFF2-40B4-BE49-F238E27FC236}">
              <a16:creationId xmlns:a16="http://schemas.microsoft.com/office/drawing/2014/main" id="{261A2875-62FB-4BA7-885A-AC94F4423454}"/>
            </a:ext>
          </a:extLst>
        </xdr:cNvPr>
        <xdr:cNvSpPr/>
      </xdr:nvSpPr>
      <xdr:spPr>
        <a:xfrm>
          <a:off x="8699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77978</xdr:rowOff>
    </xdr:from>
    <xdr:to>
      <xdr:col>41</xdr:col>
      <xdr:colOff>101600</xdr:colOff>
      <xdr:row>40</xdr:row>
      <xdr:rowOff>8128</xdr:rowOff>
    </xdr:to>
    <xdr:sp macro="" textlink="">
      <xdr:nvSpPr>
        <xdr:cNvPr id="122" name="フローチャート: 判断 121">
          <a:extLst>
            <a:ext uri="{FF2B5EF4-FFF2-40B4-BE49-F238E27FC236}">
              <a16:creationId xmlns:a16="http://schemas.microsoft.com/office/drawing/2014/main" id="{56EBEE5D-B519-4E84-B5B5-16466E88F5B8}"/>
            </a:ext>
          </a:extLst>
        </xdr:cNvPr>
        <xdr:cNvSpPr/>
      </xdr:nvSpPr>
      <xdr:spPr>
        <a:xfrm>
          <a:off x="7810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27686</xdr:rowOff>
    </xdr:from>
    <xdr:to>
      <xdr:col>36</xdr:col>
      <xdr:colOff>165100</xdr:colOff>
      <xdr:row>39</xdr:row>
      <xdr:rowOff>129286</xdr:rowOff>
    </xdr:to>
    <xdr:sp macro="" textlink="">
      <xdr:nvSpPr>
        <xdr:cNvPr id="123" name="フローチャート: 判断 122">
          <a:extLst>
            <a:ext uri="{FF2B5EF4-FFF2-40B4-BE49-F238E27FC236}">
              <a16:creationId xmlns:a16="http://schemas.microsoft.com/office/drawing/2014/main" id="{0E94594C-1A66-43FE-B2AD-9C88346AFCFC}"/>
            </a:ext>
          </a:extLst>
        </xdr:cNvPr>
        <xdr:cNvSpPr/>
      </xdr:nvSpPr>
      <xdr:spPr>
        <a:xfrm>
          <a:off x="6921500" y="671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CC893FF-5C5D-4DBE-A625-33AE11C1662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029B25A-493A-4352-BF2D-ECB059CA06C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DCE91F2-6A24-49D5-948D-E2E182C74AD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A2DCCF-C72F-48AE-96CB-3E71999466F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E92CBFD-B152-4000-B6DC-2D4AF4AF5CF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71120</xdr:rowOff>
    </xdr:from>
    <xdr:to>
      <xdr:col>55</xdr:col>
      <xdr:colOff>50800</xdr:colOff>
      <xdr:row>41</xdr:row>
      <xdr:rowOff>1270</xdr:rowOff>
    </xdr:to>
    <xdr:sp macro="" textlink="">
      <xdr:nvSpPr>
        <xdr:cNvPr id="129" name="楕円 128">
          <a:extLst>
            <a:ext uri="{FF2B5EF4-FFF2-40B4-BE49-F238E27FC236}">
              <a16:creationId xmlns:a16="http://schemas.microsoft.com/office/drawing/2014/main" id="{51D94ED3-0376-4C7A-B193-F4C0700FC035}"/>
            </a:ext>
          </a:extLst>
        </xdr:cNvPr>
        <xdr:cNvSpPr/>
      </xdr:nvSpPr>
      <xdr:spPr>
        <a:xfrm>
          <a:off x="10426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157497</xdr:rowOff>
    </xdr:from>
    <xdr:ext cx="469744" cy="259045"/>
    <xdr:sp macro="" textlink="">
      <xdr:nvSpPr>
        <xdr:cNvPr id="130" name="【図書館】&#10;一人当たり面積該当値テキスト">
          <a:extLst>
            <a:ext uri="{FF2B5EF4-FFF2-40B4-BE49-F238E27FC236}">
              <a16:creationId xmlns:a16="http://schemas.microsoft.com/office/drawing/2014/main" id="{37A00229-F972-4FC7-88A1-AF42F5E95C4A}"/>
            </a:ext>
          </a:extLst>
        </xdr:cNvPr>
        <xdr:cNvSpPr txBox="1"/>
      </xdr:nvSpPr>
      <xdr:spPr>
        <a:xfrm>
          <a:off x="10515600" y="684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75692</xdr:rowOff>
    </xdr:from>
    <xdr:to>
      <xdr:col>50</xdr:col>
      <xdr:colOff>165100</xdr:colOff>
      <xdr:row>41</xdr:row>
      <xdr:rowOff>5842</xdr:rowOff>
    </xdr:to>
    <xdr:sp macro="" textlink="">
      <xdr:nvSpPr>
        <xdr:cNvPr id="131" name="楕円 130">
          <a:extLst>
            <a:ext uri="{FF2B5EF4-FFF2-40B4-BE49-F238E27FC236}">
              <a16:creationId xmlns:a16="http://schemas.microsoft.com/office/drawing/2014/main" id="{31C792A5-D2C5-42FE-8DCA-0EE3BA608D37}"/>
            </a:ext>
          </a:extLst>
        </xdr:cNvPr>
        <xdr:cNvSpPr/>
      </xdr:nvSpPr>
      <xdr:spPr>
        <a:xfrm>
          <a:off x="9588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121920</xdr:rowOff>
    </xdr:from>
    <xdr:to>
      <xdr:col>55</xdr:col>
      <xdr:colOff>0</xdr:colOff>
      <xdr:row>40</xdr:row>
      <xdr:rowOff>126492</xdr:rowOff>
    </xdr:to>
    <xdr:cxnSp macro="">
      <xdr:nvCxnSpPr>
        <xdr:cNvPr id="132" name="直線コネクタ 131">
          <a:extLst>
            <a:ext uri="{FF2B5EF4-FFF2-40B4-BE49-F238E27FC236}">
              <a16:creationId xmlns:a16="http://schemas.microsoft.com/office/drawing/2014/main" id="{31649AAD-89EF-49AD-B9DE-AEDEDA674CF9}"/>
            </a:ext>
          </a:extLst>
        </xdr:cNvPr>
        <xdr:cNvCxnSpPr/>
      </xdr:nvCxnSpPr>
      <xdr:spPr>
        <a:xfrm flipV="1">
          <a:off x="9639300" y="69799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75692</xdr:rowOff>
    </xdr:from>
    <xdr:to>
      <xdr:col>46</xdr:col>
      <xdr:colOff>38100</xdr:colOff>
      <xdr:row>41</xdr:row>
      <xdr:rowOff>5842</xdr:rowOff>
    </xdr:to>
    <xdr:sp macro="" textlink="">
      <xdr:nvSpPr>
        <xdr:cNvPr id="133" name="楕円 132">
          <a:extLst>
            <a:ext uri="{FF2B5EF4-FFF2-40B4-BE49-F238E27FC236}">
              <a16:creationId xmlns:a16="http://schemas.microsoft.com/office/drawing/2014/main" id="{D8FAC7AD-3887-44EB-96C1-1413F97232CE}"/>
            </a:ext>
          </a:extLst>
        </xdr:cNvPr>
        <xdr:cNvSpPr/>
      </xdr:nvSpPr>
      <xdr:spPr>
        <a:xfrm>
          <a:off x="8699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126492</xdr:rowOff>
    </xdr:from>
    <xdr:to>
      <xdr:col>50</xdr:col>
      <xdr:colOff>114300</xdr:colOff>
      <xdr:row>40</xdr:row>
      <xdr:rowOff>126492</xdr:rowOff>
    </xdr:to>
    <xdr:cxnSp macro="">
      <xdr:nvCxnSpPr>
        <xdr:cNvPr id="134" name="直線コネクタ 133">
          <a:extLst>
            <a:ext uri="{FF2B5EF4-FFF2-40B4-BE49-F238E27FC236}">
              <a16:creationId xmlns:a16="http://schemas.microsoft.com/office/drawing/2014/main" id="{4E79961F-7F48-4A5D-B596-49CED356E869}"/>
            </a:ext>
          </a:extLst>
        </xdr:cNvPr>
        <xdr:cNvCxnSpPr/>
      </xdr:nvCxnSpPr>
      <xdr:spPr>
        <a:xfrm>
          <a:off x="8750300" y="698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80264</xdr:rowOff>
    </xdr:from>
    <xdr:to>
      <xdr:col>41</xdr:col>
      <xdr:colOff>101600</xdr:colOff>
      <xdr:row>41</xdr:row>
      <xdr:rowOff>10414</xdr:rowOff>
    </xdr:to>
    <xdr:sp macro="" textlink="">
      <xdr:nvSpPr>
        <xdr:cNvPr id="135" name="楕円 134">
          <a:extLst>
            <a:ext uri="{FF2B5EF4-FFF2-40B4-BE49-F238E27FC236}">
              <a16:creationId xmlns:a16="http://schemas.microsoft.com/office/drawing/2014/main" id="{3AAC1261-A4E5-4995-8CE8-6647F685CC21}"/>
            </a:ext>
          </a:extLst>
        </xdr:cNvPr>
        <xdr:cNvSpPr/>
      </xdr:nvSpPr>
      <xdr:spPr>
        <a:xfrm>
          <a:off x="7810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126492</xdr:rowOff>
    </xdr:from>
    <xdr:to>
      <xdr:col>45</xdr:col>
      <xdr:colOff>177800</xdr:colOff>
      <xdr:row>40</xdr:row>
      <xdr:rowOff>131064</xdr:rowOff>
    </xdr:to>
    <xdr:cxnSp macro="">
      <xdr:nvCxnSpPr>
        <xdr:cNvPr id="136" name="直線コネクタ 135">
          <a:extLst>
            <a:ext uri="{FF2B5EF4-FFF2-40B4-BE49-F238E27FC236}">
              <a16:creationId xmlns:a16="http://schemas.microsoft.com/office/drawing/2014/main" id="{8638BF9D-A359-4444-9AA4-4800642488A3}"/>
            </a:ext>
          </a:extLst>
        </xdr:cNvPr>
        <xdr:cNvCxnSpPr/>
      </xdr:nvCxnSpPr>
      <xdr:spPr>
        <a:xfrm flipV="1">
          <a:off x="7861300" y="69844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84836</xdr:rowOff>
    </xdr:from>
    <xdr:to>
      <xdr:col>36</xdr:col>
      <xdr:colOff>165100</xdr:colOff>
      <xdr:row>41</xdr:row>
      <xdr:rowOff>14986</xdr:rowOff>
    </xdr:to>
    <xdr:sp macro="" textlink="">
      <xdr:nvSpPr>
        <xdr:cNvPr id="137" name="楕円 136">
          <a:extLst>
            <a:ext uri="{FF2B5EF4-FFF2-40B4-BE49-F238E27FC236}">
              <a16:creationId xmlns:a16="http://schemas.microsoft.com/office/drawing/2014/main" id="{CFF57A9D-712C-496F-9D3B-4427C8DA0195}"/>
            </a:ext>
          </a:extLst>
        </xdr:cNvPr>
        <xdr:cNvSpPr/>
      </xdr:nvSpPr>
      <xdr:spPr>
        <a:xfrm>
          <a:off x="6921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131064</xdr:rowOff>
    </xdr:from>
    <xdr:to>
      <xdr:col>41</xdr:col>
      <xdr:colOff>50800</xdr:colOff>
      <xdr:row>40</xdr:row>
      <xdr:rowOff>135636</xdr:rowOff>
    </xdr:to>
    <xdr:cxnSp macro="">
      <xdr:nvCxnSpPr>
        <xdr:cNvPr id="138" name="直線コネクタ 137">
          <a:extLst>
            <a:ext uri="{FF2B5EF4-FFF2-40B4-BE49-F238E27FC236}">
              <a16:creationId xmlns:a16="http://schemas.microsoft.com/office/drawing/2014/main" id="{FC931210-8BF8-4B87-A22A-FDE904776BF4}"/>
            </a:ext>
          </a:extLst>
        </xdr:cNvPr>
        <xdr:cNvCxnSpPr/>
      </xdr:nvCxnSpPr>
      <xdr:spPr>
        <a:xfrm flipV="1">
          <a:off x="6972300" y="69890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29227</xdr:rowOff>
    </xdr:from>
    <xdr:ext cx="469744" cy="259045"/>
    <xdr:sp macro="" textlink="">
      <xdr:nvSpPr>
        <xdr:cNvPr id="139" name="n_1aveValue【図書館】&#10;一人当たり面積">
          <a:extLst>
            <a:ext uri="{FF2B5EF4-FFF2-40B4-BE49-F238E27FC236}">
              <a16:creationId xmlns:a16="http://schemas.microsoft.com/office/drawing/2014/main" id="{05769AF4-76E9-449B-8E8E-006B3BC11F3A}"/>
            </a:ext>
          </a:extLst>
        </xdr:cNvPr>
        <xdr:cNvSpPr txBox="1"/>
      </xdr:nvSpPr>
      <xdr:spPr>
        <a:xfrm>
          <a:off x="9391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33799</xdr:rowOff>
    </xdr:from>
    <xdr:ext cx="469744" cy="259045"/>
    <xdr:sp macro="" textlink="">
      <xdr:nvSpPr>
        <xdr:cNvPr id="140" name="n_2aveValue【図書館】&#10;一人当たり面積">
          <a:extLst>
            <a:ext uri="{FF2B5EF4-FFF2-40B4-BE49-F238E27FC236}">
              <a16:creationId xmlns:a16="http://schemas.microsoft.com/office/drawing/2014/main" id="{9B019A1C-0E66-4726-91C7-AFED2DC16F6F}"/>
            </a:ext>
          </a:extLst>
        </xdr:cNvPr>
        <xdr:cNvSpPr txBox="1"/>
      </xdr:nvSpPr>
      <xdr:spPr>
        <a:xfrm>
          <a:off x="8515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24655</xdr:rowOff>
    </xdr:from>
    <xdr:ext cx="469744" cy="259045"/>
    <xdr:sp macro="" textlink="">
      <xdr:nvSpPr>
        <xdr:cNvPr id="141" name="n_3aveValue【図書館】&#10;一人当たり面積">
          <a:extLst>
            <a:ext uri="{FF2B5EF4-FFF2-40B4-BE49-F238E27FC236}">
              <a16:creationId xmlns:a16="http://schemas.microsoft.com/office/drawing/2014/main" id="{24E0D6EA-82F5-4B1A-A8CB-C54A86FD273A}"/>
            </a:ext>
          </a:extLst>
        </xdr:cNvPr>
        <xdr:cNvSpPr txBox="1"/>
      </xdr:nvSpPr>
      <xdr:spPr>
        <a:xfrm>
          <a:off x="7626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145813</xdr:rowOff>
    </xdr:from>
    <xdr:ext cx="469744" cy="259045"/>
    <xdr:sp macro="" textlink="">
      <xdr:nvSpPr>
        <xdr:cNvPr id="142" name="n_4aveValue【図書館】&#10;一人当たり面積">
          <a:extLst>
            <a:ext uri="{FF2B5EF4-FFF2-40B4-BE49-F238E27FC236}">
              <a16:creationId xmlns:a16="http://schemas.microsoft.com/office/drawing/2014/main" id="{88C331FF-C713-4FF1-AE97-784DA3D1FB45}"/>
            </a:ext>
          </a:extLst>
        </xdr:cNvPr>
        <xdr:cNvSpPr txBox="1"/>
      </xdr:nvSpPr>
      <xdr:spPr>
        <a:xfrm>
          <a:off x="6737427"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168419</xdr:rowOff>
    </xdr:from>
    <xdr:ext cx="469744" cy="259045"/>
    <xdr:sp macro="" textlink="">
      <xdr:nvSpPr>
        <xdr:cNvPr id="143" name="n_1mainValue【図書館】&#10;一人当たり面積">
          <a:extLst>
            <a:ext uri="{FF2B5EF4-FFF2-40B4-BE49-F238E27FC236}">
              <a16:creationId xmlns:a16="http://schemas.microsoft.com/office/drawing/2014/main" id="{C1845966-5ADA-4B5C-82AC-A81CBD4165AB}"/>
            </a:ext>
          </a:extLst>
        </xdr:cNvPr>
        <xdr:cNvSpPr txBox="1"/>
      </xdr:nvSpPr>
      <xdr:spPr>
        <a:xfrm>
          <a:off x="93917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168419</xdr:rowOff>
    </xdr:from>
    <xdr:ext cx="469744" cy="259045"/>
    <xdr:sp macro="" textlink="">
      <xdr:nvSpPr>
        <xdr:cNvPr id="144" name="n_2mainValue【図書館】&#10;一人当たり面積">
          <a:extLst>
            <a:ext uri="{FF2B5EF4-FFF2-40B4-BE49-F238E27FC236}">
              <a16:creationId xmlns:a16="http://schemas.microsoft.com/office/drawing/2014/main" id="{22EF96F3-1DD5-40AA-A7F2-F7F742DCF1A4}"/>
            </a:ext>
          </a:extLst>
        </xdr:cNvPr>
        <xdr:cNvSpPr txBox="1"/>
      </xdr:nvSpPr>
      <xdr:spPr>
        <a:xfrm>
          <a:off x="8515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1541</xdr:rowOff>
    </xdr:from>
    <xdr:ext cx="469744" cy="259045"/>
    <xdr:sp macro="" textlink="">
      <xdr:nvSpPr>
        <xdr:cNvPr id="145" name="n_3mainValue【図書館】&#10;一人当たり面積">
          <a:extLst>
            <a:ext uri="{FF2B5EF4-FFF2-40B4-BE49-F238E27FC236}">
              <a16:creationId xmlns:a16="http://schemas.microsoft.com/office/drawing/2014/main" id="{6DA21933-E887-444C-89AC-012881FB15FB}"/>
            </a:ext>
          </a:extLst>
        </xdr:cNvPr>
        <xdr:cNvSpPr txBox="1"/>
      </xdr:nvSpPr>
      <xdr:spPr>
        <a:xfrm>
          <a:off x="76264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6113</xdr:rowOff>
    </xdr:from>
    <xdr:ext cx="469744" cy="259045"/>
    <xdr:sp macro="" textlink="">
      <xdr:nvSpPr>
        <xdr:cNvPr id="146" name="n_4mainValue【図書館】&#10;一人当たり面積">
          <a:extLst>
            <a:ext uri="{FF2B5EF4-FFF2-40B4-BE49-F238E27FC236}">
              <a16:creationId xmlns:a16="http://schemas.microsoft.com/office/drawing/2014/main" id="{FB4689F0-39B1-48D6-AB3A-050BDB48F978}"/>
            </a:ext>
          </a:extLst>
        </xdr:cNvPr>
        <xdr:cNvSpPr txBox="1"/>
      </xdr:nvSpPr>
      <xdr:spPr>
        <a:xfrm>
          <a:off x="6737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9635ED8-D157-44DC-A963-E48E4AF5E8C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DC131D4-1B4D-453E-9680-5FADE5F0469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8B33C62-ED13-4AE7-A3E3-5B7E8C70C60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36B72C2-FA9D-4825-987F-2453F1105AA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6A16956-A92C-4668-AFE5-FDFF7F72920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0AE2252-2951-4594-B735-351B5EB146D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DDC74EC-D044-4EA9-97C9-74F13750AB2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D619888-FAB9-4BB8-AF3F-CE0F5B84BC7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557431C-E5DC-4EDD-8853-8E8AC9F4712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A335B7E-136C-458E-BA37-754A8890E28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BE0B654-9395-4AAA-8425-C6100EC65C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B3D7FC7-DBCB-4533-A4F7-57532A72025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78A9770-C33A-4A0A-A376-2740D089416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8C6BDEC-FE22-41F0-ABE0-186FEAB35F7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C43BA0E-A770-4606-A171-C74D898504D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5BC1244-B7A1-44C8-AEA4-E59E143843D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7483820-20E3-4076-99C3-2D3A397561C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5AC70D7-A9FB-4263-825C-DA7C791E404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A0C907B-8BB2-4760-8850-6F1D79C04C5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112DB04-0D57-4953-8E96-2EF652FFA1D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91BC2C42-F367-4584-9A7B-C560ECABFD1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BC81818-7B2D-41F0-B663-F4B52241D01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779F05B-C32F-4CDD-85A1-AD710A3C7A9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19409B9-119C-434E-9E1C-FC258CE83A9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91440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24130E7-3232-4236-968E-93D9D2096544}"/>
            </a:ext>
          </a:extLst>
        </xdr:cNvPr>
        <xdr:cNvCxnSpPr/>
      </xdr:nvCxnSpPr>
      <xdr:spPr>
        <a:xfrm flipV="1">
          <a:off x="4634865" y="952119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C479DA9-59E6-44C4-A1EC-3E0D9338568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FF01084D-3788-41ED-9F80-2C66D0E1B69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38117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630FC42A-3528-43D2-900B-D3448E37FC4D}"/>
            </a:ext>
          </a:extLst>
        </xdr:cNvPr>
        <xdr:cNvSpPr txBox="1"/>
      </xdr:nvSpPr>
      <xdr:spPr>
        <a:xfrm>
          <a:off x="4673600" y="929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91440</xdr:rowOff>
    </xdr:from>
    <xdr:to>
      <xdr:col>24</xdr:col>
      <xdr:colOff>152400</xdr:colOff>
      <xdr:row>55</xdr:row>
      <xdr:rowOff>91440</xdr:rowOff>
    </xdr:to>
    <xdr:cxnSp macro="">
      <xdr:nvCxnSpPr>
        <xdr:cNvPr id="175" name="直線コネクタ 174">
          <a:extLst>
            <a:ext uri="{FF2B5EF4-FFF2-40B4-BE49-F238E27FC236}">
              <a16:creationId xmlns:a16="http://schemas.microsoft.com/office/drawing/2014/main" id="{4CA23415-364E-4365-95B9-B550C52DF77F}"/>
            </a:ext>
          </a:extLst>
        </xdr:cNvPr>
        <xdr:cNvCxnSpPr/>
      </xdr:nvCxnSpPr>
      <xdr:spPr>
        <a:xfrm>
          <a:off x="4546600" y="952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97807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1FC820F-0CEF-454B-A48D-E15EC4C19A08}"/>
            </a:ext>
          </a:extLst>
        </xdr:cNvPr>
        <xdr:cNvSpPr txBox="1"/>
      </xdr:nvSpPr>
      <xdr:spPr>
        <a:xfrm>
          <a:off x="4673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77" name="フローチャート: 判断 176">
          <a:extLst>
            <a:ext uri="{FF2B5EF4-FFF2-40B4-BE49-F238E27FC236}">
              <a16:creationId xmlns:a16="http://schemas.microsoft.com/office/drawing/2014/main" id="{B4EF0261-A654-4572-9C55-7E8B1E6C7B4A}"/>
            </a:ext>
          </a:extLst>
        </xdr:cNvPr>
        <xdr:cNvSpPr/>
      </xdr:nvSpPr>
      <xdr:spPr>
        <a:xfrm>
          <a:off x="4584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73025</xdr:rowOff>
    </xdr:from>
    <xdr:to>
      <xdr:col>20</xdr:col>
      <xdr:colOff>38100</xdr:colOff>
      <xdr:row>61</xdr:row>
      <xdr:rowOff>3175</xdr:rowOff>
    </xdr:to>
    <xdr:sp macro="" textlink="">
      <xdr:nvSpPr>
        <xdr:cNvPr id="178" name="フローチャート: 判断 177">
          <a:extLst>
            <a:ext uri="{FF2B5EF4-FFF2-40B4-BE49-F238E27FC236}">
              <a16:creationId xmlns:a16="http://schemas.microsoft.com/office/drawing/2014/main" id="{B2044B5E-498F-44E2-91E1-24C875B1AC6B}"/>
            </a:ext>
          </a:extLst>
        </xdr:cNvPr>
        <xdr:cNvSpPr/>
      </xdr:nvSpPr>
      <xdr:spPr>
        <a:xfrm>
          <a:off x="3746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33020</xdr:rowOff>
    </xdr:from>
    <xdr:to>
      <xdr:col>15</xdr:col>
      <xdr:colOff>101600</xdr:colOff>
      <xdr:row>60</xdr:row>
      <xdr:rowOff>134620</xdr:rowOff>
    </xdr:to>
    <xdr:sp macro="" textlink="">
      <xdr:nvSpPr>
        <xdr:cNvPr id="179" name="フローチャート: 判断 178">
          <a:extLst>
            <a:ext uri="{FF2B5EF4-FFF2-40B4-BE49-F238E27FC236}">
              <a16:creationId xmlns:a16="http://schemas.microsoft.com/office/drawing/2014/main" id="{E4AF10EA-DBF3-4808-812E-349B2F14854D}"/>
            </a:ext>
          </a:extLst>
        </xdr:cNvPr>
        <xdr:cNvSpPr/>
      </xdr:nvSpPr>
      <xdr:spPr>
        <a:xfrm>
          <a:off x="2857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6350</xdr:rowOff>
    </xdr:from>
    <xdr:to>
      <xdr:col>10</xdr:col>
      <xdr:colOff>165100</xdr:colOff>
      <xdr:row>60</xdr:row>
      <xdr:rowOff>107950</xdr:rowOff>
    </xdr:to>
    <xdr:sp macro="" textlink="">
      <xdr:nvSpPr>
        <xdr:cNvPr id="180" name="フローチャート: 判断 179">
          <a:extLst>
            <a:ext uri="{FF2B5EF4-FFF2-40B4-BE49-F238E27FC236}">
              <a16:creationId xmlns:a16="http://schemas.microsoft.com/office/drawing/2014/main" id="{E209EE0C-37AF-4F2A-B54C-C6E51DE4E273}"/>
            </a:ext>
          </a:extLst>
        </xdr:cNvPr>
        <xdr:cNvSpPr/>
      </xdr:nvSpPr>
      <xdr:spPr>
        <a:xfrm>
          <a:off x="1968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xdr:rowOff>
    </xdr:from>
    <xdr:to>
      <xdr:col>6</xdr:col>
      <xdr:colOff>38100</xdr:colOff>
      <xdr:row>60</xdr:row>
      <xdr:rowOff>113665</xdr:rowOff>
    </xdr:to>
    <xdr:sp macro="" textlink="">
      <xdr:nvSpPr>
        <xdr:cNvPr id="181" name="フローチャート: 判断 180">
          <a:extLst>
            <a:ext uri="{FF2B5EF4-FFF2-40B4-BE49-F238E27FC236}">
              <a16:creationId xmlns:a16="http://schemas.microsoft.com/office/drawing/2014/main" id="{76023878-0FFF-4933-A3D5-94D0E285C0C9}"/>
            </a:ext>
          </a:extLst>
        </xdr:cNvPr>
        <xdr:cNvSpPr/>
      </xdr:nvSpPr>
      <xdr:spPr>
        <a:xfrm>
          <a:off x="1079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97E3197-9283-462C-B03A-E8465E879CD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58246DD-FFF3-49BE-A2F1-0F4DE3F0097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8D5BCC-D004-4D7A-B697-859AB1A5023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6A626D5-23ED-433F-8D38-F45B66B57B7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92895DF-4065-46EC-9A31-B599EED6E1E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xdr:rowOff>
    </xdr:from>
    <xdr:to>
      <xdr:col>24</xdr:col>
      <xdr:colOff>114300</xdr:colOff>
      <xdr:row>61</xdr:row>
      <xdr:rowOff>117475</xdr:rowOff>
    </xdr:to>
    <xdr:sp macro="" textlink="">
      <xdr:nvSpPr>
        <xdr:cNvPr id="187" name="楕円 186">
          <a:extLst>
            <a:ext uri="{FF2B5EF4-FFF2-40B4-BE49-F238E27FC236}">
              <a16:creationId xmlns:a16="http://schemas.microsoft.com/office/drawing/2014/main" id="{ECC69110-D8EA-469C-8B83-6FD8D4FB054F}"/>
            </a:ext>
          </a:extLst>
        </xdr:cNvPr>
        <xdr:cNvSpPr/>
      </xdr:nvSpPr>
      <xdr:spPr>
        <a:xfrm>
          <a:off x="45847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165752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178B9E6-8553-4FF6-98E6-64E8EF88E50F}"/>
            </a:ext>
          </a:extLst>
        </xdr:cNvPr>
        <xdr:cNvSpPr txBox="1"/>
      </xdr:nvSpPr>
      <xdr:spPr>
        <a:xfrm>
          <a:off x="4673600"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105410</xdr:rowOff>
    </xdr:from>
    <xdr:to>
      <xdr:col>20</xdr:col>
      <xdr:colOff>38100</xdr:colOff>
      <xdr:row>61</xdr:row>
      <xdr:rowOff>35560</xdr:rowOff>
    </xdr:to>
    <xdr:sp macro="" textlink="">
      <xdr:nvSpPr>
        <xdr:cNvPr id="189" name="楕円 188">
          <a:extLst>
            <a:ext uri="{FF2B5EF4-FFF2-40B4-BE49-F238E27FC236}">
              <a16:creationId xmlns:a16="http://schemas.microsoft.com/office/drawing/2014/main" id="{1561D3CF-E106-4BAA-9A02-AD448EFCB9B7}"/>
            </a:ext>
          </a:extLst>
        </xdr:cNvPr>
        <xdr:cNvSpPr/>
      </xdr:nvSpPr>
      <xdr:spPr>
        <a:xfrm>
          <a:off x="3746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156210</xdr:rowOff>
    </xdr:from>
    <xdr:to>
      <xdr:col>24</xdr:col>
      <xdr:colOff>63500</xdr:colOff>
      <xdr:row>61</xdr:row>
      <xdr:rowOff>66675</xdr:rowOff>
    </xdr:to>
    <xdr:cxnSp macro="">
      <xdr:nvCxnSpPr>
        <xdr:cNvPr id="190" name="直線コネクタ 189">
          <a:extLst>
            <a:ext uri="{FF2B5EF4-FFF2-40B4-BE49-F238E27FC236}">
              <a16:creationId xmlns:a16="http://schemas.microsoft.com/office/drawing/2014/main" id="{B892726E-9FAA-42C5-9D71-5E68F2C17DFA}"/>
            </a:ext>
          </a:extLst>
        </xdr:cNvPr>
        <xdr:cNvCxnSpPr/>
      </xdr:nvCxnSpPr>
      <xdr:spPr>
        <a:xfrm>
          <a:off x="3797300" y="10443210"/>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88265</xdr:rowOff>
    </xdr:from>
    <xdr:to>
      <xdr:col>15</xdr:col>
      <xdr:colOff>101600</xdr:colOff>
      <xdr:row>61</xdr:row>
      <xdr:rowOff>18415</xdr:rowOff>
    </xdr:to>
    <xdr:sp macro="" textlink="">
      <xdr:nvSpPr>
        <xdr:cNvPr id="191" name="楕円 190">
          <a:extLst>
            <a:ext uri="{FF2B5EF4-FFF2-40B4-BE49-F238E27FC236}">
              <a16:creationId xmlns:a16="http://schemas.microsoft.com/office/drawing/2014/main" id="{F43E1CB8-49D1-45A0-9DC5-880652C86741}"/>
            </a:ext>
          </a:extLst>
        </xdr:cNvPr>
        <xdr:cNvSpPr/>
      </xdr:nvSpPr>
      <xdr:spPr>
        <a:xfrm>
          <a:off x="2857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139065</xdr:rowOff>
    </xdr:from>
    <xdr:to>
      <xdr:col>19</xdr:col>
      <xdr:colOff>177800</xdr:colOff>
      <xdr:row>60</xdr:row>
      <xdr:rowOff>156210</xdr:rowOff>
    </xdr:to>
    <xdr:cxnSp macro="">
      <xdr:nvCxnSpPr>
        <xdr:cNvPr id="192" name="直線コネクタ 191">
          <a:extLst>
            <a:ext uri="{FF2B5EF4-FFF2-40B4-BE49-F238E27FC236}">
              <a16:creationId xmlns:a16="http://schemas.microsoft.com/office/drawing/2014/main" id="{2C37FB44-85F8-4748-928C-14A5E50D44D5}"/>
            </a:ext>
          </a:extLst>
        </xdr:cNvPr>
        <xdr:cNvCxnSpPr/>
      </xdr:nvCxnSpPr>
      <xdr:spPr>
        <a:xfrm>
          <a:off x="2908300" y="104260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93" name="楕円 192">
          <a:extLst>
            <a:ext uri="{FF2B5EF4-FFF2-40B4-BE49-F238E27FC236}">
              <a16:creationId xmlns:a16="http://schemas.microsoft.com/office/drawing/2014/main" id="{E193AC67-2E7F-410F-9830-DB9A05E928E3}"/>
            </a:ext>
          </a:extLst>
        </xdr:cNvPr>
        <xdr:cNvSpPr/>
      </xdr:nvSpPr>
      <xdr:spPr>
        <a:xfrm>
          <a:off x="1968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97155</xdr:rowOff>
    </xdr:from>
    <xdr:to>
      <xdr:col>15</xdr:col>
      <xdr:colOff>50800</xdr:colOff>
      <xdr:row>60</xdr:row>
      <xdr:rowOff>139065</xdr:rowOff>
    </xdr:to>
    <xdr:cxnSp macro="">
      <xdr:nvCxnSpPr>
        <xdr:cNvPr id="194" name="直線コネクタ 193">
          <a:extLst>
            <a:ext uri="{FF2B5EF4-FFF2-40B4-BE49-F238E27FC236}">
              <a16:creationId xmlns:a16="http://schemas.microsoft.com/office/drawing/2014/main" id="{6568EFB8-4CFB-4E0C-BD5D-ED0FEC9A4326}"/>
            </a:ext>
          </a:extLst>
        </xdr:cNvPr>
        <xdr:cNvCxnSpPr/>
      </xdr:nvCxnSpPr>
      <xdr:spPr>
        <a:xfrm>
          <a:off x="2019300" y="103841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xdr:rowOff>
    </xdr:from>
    <xdr:to>
      <xdr:col>6</xdr:col>
      <xdr:colOff>38100</xdr:colOff>
      <xdr:row>60</xdr:row>
      <xdr:rowOff>107950</xdr:rowOff>
    </xdr:to>
    <xdr:sp macro="" textlink="">
      <xdr:nvSpPr>
        <xdr:cNvPr id="195" name="楕円 194">
          <a:extLst>
            <a:ext uri="{FF2B5EF4-FFF2-40B4-BE49-F238E27FC236}">
              <a16:creationId xmlns:a16="http://schemas.microsoft.com/office/drawing/2014/main" id="{4FD5DC3E-0730-4B62-91D9-D20B3FDA1DA4}"/>
            </a:ext>
          </a:extLst>
        </xdr:cNvPr>
        <xdr:cNvSpPr/>
      </xdr:nvSpPr>
      <xdr:spPr>
        <a:xfrm>
          <a:off x="1079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97155</xdr:rowOff>
    </xdr:to>
    <xdr:cxnSp macro="">
      <xdr:nvCxnSpPr>
        <xdr:cNvPr id="196" name="直線コネクタ 195">
          <a:extLst>
            <a:ext uri="{FF2B5EF4-FFF2-40B4-BE49-F238E27FC236}">
              <a16:creationId xmlns:a16="http://schemas.microsoft.com/office/drawing/2014/main" id="{B125666A-7FC3-4ACB-A7CA-2DBA2436688C}"/>
            </a:ext>
          </a:extLst>
        </xdr:cNvPr>
        <xdr:cNvCxnSpPr/>
      </xdr:nvCxnSpPr>
      <xdr:spPr>
        <a:xfrm>
          <a:off x="1130300" y="103441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19702</xdr:rowOff>
    </xdr:from>
    <xdr:ext cx="405111" cy="259045"/>
    <xdr:sp macro="" textlink="">
      <xdr:nvSpPr>
        <xdr:cNvPr id="197" name="n_1aveValue【体育館・プール】&#10;有形固定資産減価償却率">
          <a:extLst>
            <a:ext uri="{FF2B5EF4-FFF2-40B4-BE49-F238E27FC236}">
              <a16:creationId xmlns:a16="http://schemas.microsoft.com/office/drawing/2014/main" id="{3CDA5806-93C5-4D15-A837-D0556C64C1B8}"/>
            </a:ext>
          </a:extLst>
        </xdr:cNvPr>
        <xdr:cNvSpPr txBox="1"/>
      </xdr:nvSpPr>
      <xdr:spPr>
        <a:xfrm>
          <a:off x="35820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151147</xdr:rowOff>
    </xdr:from>
    <xdr:ext cx="405111" cy="259045"/>
    <xdr:sp macro="" textlink="">
      <xdr:nvSpPr>
        <xdr:cNvPr id="198" name="n_2aveValue【体育館・プール】&#10;有形固定資産減価償却率">
          <a:extLst>
            <a:ext uri="{FF2B5EF4-FFF2-40B4-BE49-F238E27FC236}">
              <a16:creationId xmlns:a16="http://schemas.microsoft.com/office/drawing/2014/main" id="{998A67B6-4BF8-4E11-AB60-FE1AF99D0A06}"/>
            </a:ext>
          </a:extLst>
        </xdr:cNvPr>
        <xdr:cNvSpPr txBox="1"/>
      </xdr:nvSpPr>
      <xdr:spPr>
        <a:xfrm>
          <a:off x="2705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124477</xdr:rowOff>
    </xdr:from>
    <xdr:ext cx="405111" cy="259045"/>
    <xdr:sp macro="" textlink="">
      <xdr:nvSpPr>
        <xdr:cNvPr id="199" name="n_3aveValue【体育館・プール】&#10;有形固定資産減価償却率">
          <a:extLst>
            <a:ext uri="{FF2B5EF4-FFF2-40B4-BE49-F238E27FC236}">
              <a16:creationId xmlns:a16="http://schemas.microsoft.com/office/drawing/2014/main" id="{1D60708C-F065-4DBE-ADC5-AD9385B1D750}"/>
            </a:ext>
          </a:extLst>
        </xdr:cNvPr>
        <xdr:cNvSpPr txBox="1"/>
      </xdr:nvSpPr>
      <xdr:spPr>
        <a:xfrm>
          <a:off x="1816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104792</xdr:rowOff>
    </xdr:from>
    <xdr:ext cx="405111" cy="259045"/>
    <xdr:sp macro="" textlink="">
      <xdr:nvSpPr>
        <xdr:cNvPr id="200" name="n_4aveValue【体育館・プール】&#10;有形固定資産減価償却率">
          <a:extLst>
            <a:ext uri="{FF2B5EF4-FFF2-40B4-BE49-F238E27FC236}">
              <a16:creationId xmlns:a16="http://schemas.microsoft.com/office/drawing/2014/main" id="{BEC59B8E-D0D6-472C-B8FA-621A52F11980}"/>
            </a:ext>
          </a:extLst>
        </xdr:cNvPr>
        <xdr:cNvSpPr txBox="1"/>
      </xdr:nvSpPr>
      <xdr:spPr>
        <a:xfrm>
          <a:off x="927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26687</xdr:rowOff>
    </xdr:from>
    <xdr:ext cx="405111" cy="259045"/>
    <xdr:sp macro="" textlink="">
      <xdr:nvSpPr>
        <xdr:cNvPr id="201" name="n_1mainValue【体育館・プール】&#10;有形固定資産減価償却率">
          <a:extLst>
            <a:ext uri="{FF2B5EF4-FFF2-40B4-BE49-F238E27FC236}">
              <a16:creationId xmlns:a16="http://schemas.microsoft.com/office/drawing/2014/main" id="{172CBF0F-58C2-42BF-878F-577CAFA779B0}"/>
            </a:ext>
          </a:extLst>
        </xdr:cNvPr>
        <xdr:cNvSpPr txBox="1"/>
      </xdr:nvSpPr>
      <xdr:spPr>
        <a:xfrm>
          <a:off x="35820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2" name="n_2mainValue【体育館・プール】&#10;有形固定資産減価償却率">
          <a:extLst>
            <a:ext uri="{FF2B5EF4-FFF2-40B4-BE49-F238E27FC236}">
              <a16:creationId xmlns:a16="http://schemas.microsoft.com/office/drawing/2014/main" id="{F58FF90C-9502-4822-B61A-11C07D4E66A1}"/>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3" name="n_3mainValue【体育館・プール】&#10;有形固定資産減価償却率">
          <a:extLst>
            <a:ext uri="{FF2B5EF4-FFF2-40B4-BE49-F238E27FC236}">
              <a16:creationId xmlns:a16="http://schemas.microsoft.com/office/drawing/2014/main" id="{D1EEF654-9553-425D-A9D8-B4B0AEE8C414}"/>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4" name="n_4mainValue【体育館・プール】&#10;有形固定資産減価償却率">
          <a:extLst>
            <a:ext uri="{FF2B5EF4-FFF2-40B4-BE49-F238E27FC236}">
              <a16:creationId xmlns:a16="http://schemas.microsoft.com/office/drawing/2014/main" id="{DAD53A88-346C-452B-8048-93DF23E9EF46}"/>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D6EC592-356B-45AA-A6AD-68961E5610D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C7F9A55-712C-4EA9-B66B-D98692E2F44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450D466-60C1-463A-A955-2CE8B6102A7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9A0C639-79FB-4F59-BFEB-65A6AA496C3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D3B0372-06FB-43C7-BC70-A51E2DBD2BC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25735DC-E181-4EAA-9D66-9BB8D5D3F40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C1A1511-2A79-4CEE-87B7-6C40C6B5D3F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5C464BA-4456-4067-963A-96287565348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21A93D3-E3CA-450E-8049-96709D4A739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1EAE143-EF94-4CEA-8C0C-066507938E7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34F2D489-04E0-48ED-BABC-F348309AEFA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D05FE8DF-28EB-4713-AB17-45D0993C221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74EA856B-3E1C-434B-82F8-BE23FEDC6CF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FA073607-FB9E-4510-A633-AF5790DB93A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6AF04BCF-1578-4D0A-B400-7EFA7492F01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0732DDDA-A622-4343-98E0-1742E8CFB264}"/>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8C6F42D4-370C-406F-AC49-DA033AFE7817}"/>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620E3863-DB5B-4E4C-AFC0-D1A90AB13E3A}"/>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9A4A6CFB-B94A-4B2D-BD79-F1E1040AF172}"/>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95E4C3BE-D529-48A7-BB62-3CD3A80893B5}"/>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F414216B-2F15-4E9F-84D4-BE7917E590F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C1CB852E-8795-4982-B1DD-9FF5DEEFD339}"/>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0DF4A36-A206-4A6C-94BF-204F0FF182A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7BCCDB3-8BE9-43A0-90FD-F31CA1BC484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62B4232-384F-4706-9B5A-11E88C39D49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37556</xdr:rowOff>
    </xdr:from>
    <xdr:to>
      <xdr:col>54</xdr:col>
      <xdr:colOff>189865</xdr:colOff>
      <xdr:row>64</xdr:row>
      <xdr:rowOff>107769</xdr:rowOff>
    </xdr:to>
    <xdr:cxnSp macro="">
      <xdr:nvCxnSpPr>
        <xdr:cNvPr id="230" name="直線コネクタ 229">
          <a:extLst>
            <a:ext uri="{FF2B5EF4-FFF2-40B4-BE49-F238E27FC236}">
              <a16:creationId xmlns:a16="http://schemas.microsoft.com/office/drawing/2014/main" id="{DACE9D8B-C2A4-4F35-84D5-A4E9BDF7937F}"/>
            </a:ext>
          </a:extLst>
        </xdr:cNvPr>
        <xdr:cNvCxnSpPr/>
      </xdr:nvCxnSpPr>
      <xdr:spPr>
        <a:xfrm flipV="1">
          <a:off x="10476865" y="946730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111596</xdr:rowOff>
    </xdr:from>
    <xdr:ext cx="469744" cy="259045"/>
    <xdr:sp macro="" textlink="">
      <xdr:nvSpPr>
        <xdr:cNvPr id="231" name="【体育館・プール】&#10;一人当たり面積最小値テキスト">
          <a:extLst>
            <a:ext uri="{FF2B5EF4-FFF2-40B4-BE49-F238E27FC236}">
              <a16:creationId xmlns:a16="http://schemas.microsoft.com/office/drawing/2014/main" id="{F25AAD3B-C4B6-40D9-802B-84A724A8E306}"/>
            </a:ext>
          </a:extLst>
        </xdr:cNvPr>
        <xdr:cNvSpPr txBox="1"/>
      </xdr:nvSpPr>
      <xdr:spPr>
        <a:xfrm>
          <a:off x="10515600" y="1108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107769</xdr:rowOff>
    </xdr:from>
    <xdr:to>
      <xdr:col>55</xdr:col>
      <xdr:colOff>88900</xdr:colOff>
      <xdr:row>64</xdr:row>
      <xdr:rowOff>107769</xdr:rowOff>
    </xdr:to>
    <xdr:cxnSp macro="">
      <xdr:nvCxnSpPr>
        <xdr:cNvPr id="232" name="直線コネクタ 231">
          <a:extLst>
            <a:ext uri="{FF2B5EF4-FFF2-40B4-BE49-F238E27FC236}">
              <a16:creationId xmlns:a16="http://schemas.microsoft.com/office/drawing/2014/main" id="{A0FA8E1A-5E06-45BF-B778-EF0A53354C29}"/>
            </a:ext>
          </a:extLst>
        </xdr:cNvPr>
        <xdr:cNvCxnSpPr/>
      </xdr:nvCxnSpPr>
      <xdr:spPr>
        <a:xfrm>
          <a:off x="10388600" y="1108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155683</xdr:rowOff>
    </xdr:from>
    <xdr:ext cx="469744" cy="259045"/>
    <xdr:sp macro="" textlink="">
      <xdr:nvSpPr>
        <xdr:cNvPr id="233" name="【体育館・プール】&#10;一人当たり面積最大値テキスト">
          <a:extLst>
            <a:ext uri="{FF2B5EF4-FFF2-40B4-BE49-F238E27FC236}">
              <a16:creationId xmlns:a16="http://schemas.microsoft.com/office/drawing/2014/main" id="{18F700C1-22B9-406E-AE6A-BA0F794FFECC}"/>
            </a:ext>
          </a:extLst>
        </xdr:cNvPr>
        <xdr:cNvSpPr txBox="1"/>
      </xdr:nvSpPr>
      <xdr:spPr>
        <a:xfrm>
          <a:off x="10515600" y="924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37556</xdr:rowOff>
    </xdr:from>
    <xdr:to>
      <xdr:col>55</xdr:col>
      <xdr:colOff>88900</xdr:colOff>
      <xdr:row>55</xdr:row>
      <xdr:rowOff>37556</xdr:rowOff>
    </xdr:to>
    <xdr:cxnSp macro="">
      <xdr:nvCxnSpPr>
        <xdr:cNvPr id="234" name="直線コネクタ 233">
          <a:extLst>
            <a:ext uri="{FF2B5EF4-FFF2-40B4-BE49-F238E27FC236}">
              <a16:creationId xmlns:a16="http://schemas.microsoft.com/office/drawing/2014/main" id="{2F948DD7-DB9E-482E-84DF-EC15449EC8E9}"/>
            </a:ext>
          </a:extLst>
        </xdr:cNvPr>
        <xdr:cNvCxnSpPr/>
      </xdr:nvCxnSpPr>
      <xdr:spPr>
        <a:xfrm>
          <a:off x="10388600" y="946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155683</xdr:rowOff>
    </xdr:from>
    <xdr:ext cx="469744" cy="259045"/>
    <xdr:sp macro="" textlink="">
      <xdr:nvSpPr>
        <xdr:cNvPr id="235" name="【体育館・プール】&#10;一人当たり面積平均値テキスト">
          <a:extLst>
            <a:ext uri="{FF2B5EF4-FFF2-40B4-BE49-F238E27FC236}">
              <a16:creationId xmlns:a16="http://schemas.microsoft.com/office/drawing/2014/main" id="{8135EED9-F5D8-4215-9722-F806A342425F}"/>
            </a:ext>
          </a:extLst>
        </xdr:cNvPr>
        <xdr:cNvSpPr txBox="1"/>
      </xdr:nvSpPr>
      <xdr:spPr>
        <a:xfrm>
          <a:off x="10515600" y="106141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5806</xdr:rowOff>
    </xdr:from>
    <xdr:to>
      <xdr:col>55</xdr:col>
      <xdr:colOff>50800</xdr:colOff>
      <xdr:row>62</xdr:row>
      <xdr:rowOff>107406</xdr:rowOff>
    </xdr:to>
    <xdr:sp macro="" textlink="">
      <xdr:nvSpPr>
        <xdr:cNvPr id="236" name="フローチャート: 判断 235">
          <a:extLst>
            <a:ext uri="{FF2B5EF4-FFF2-40B4-BE49-F238E27FC236}">
              <a16:creationId xmlns:a16="http://schemas.microsoft.com/office/drawing/2014/main" id="{92BEB346-C835-49FC-9A66-C8D6F2ACAACA}"/>
            </a:ext>
          </a:extLst>
        </xdr:cNvPr>
        <xdr:cNvSpPr/>
      </xdr:nvSpPr>
      <xdr:spPr>
        <a:xfrm>
          <a:off x="10426700" y="1063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5806</xdr:rowOff>
    </xdr:from>
    <xdr:to>
      <xdr:col>50</xdr:col>
      <xdr:colOff>165100</xdr:colOff>
      <xdr:row>62</xdr:row>
      <xdr:rowOff>107406</xdr:rowOff>
    </xdr:to>
    <xdr:sp macro="" textlink="">
      <xdr:nvSpPr>
        <xdr:cNvPr id="237" name="フローチャート: 判断 236">
          <a:extLst>
            <a:ext uri="{FF2B5EF4-FFF2-40B4-BE49-F238E27FC236}">
              <a16:creationId xmlns:a16="http://schemas.microsoft.com/office/drawing/2014/main" id="{756A8F84-2041-4626-9D57-6681713C63BB}"/>
            </a:ext>
          </a:extLst>
        </xdr:cNvPr>
        <xdr:cNvSpPr/>
      </xdr:nvSpPr>
      <xdr:spPr>
        <a:xfrm>
          <a:off x="9588500" y="1063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5806</xdr:rowOff>
    </xdr:from>
    <xdr:to>
      <xdr:col>46</xdr:col>
      <xdr:colOff>38100</xdr:colOff>
      <xdr:row>62</xdr:row>
      <xdr:rowOff>107406</xdr:rowOff>
    </xdr:to>
    <xdr:sp macro="" textlink="">
      <xdr:nvSpPr>
        <xdr:cNvPr id="238" name="フローチャート: 判断 237">
          <a:extLst>
            <a:ext uri="{FF2B5EF4-FFF2-40B4-BE49-F238E27FC236}">
              <a16:creationId xmlns:a16="http://schemas.microsoft.com/office/drawing/2014/main" id="{365134C3-CC3D-4BD5-A050-2B47B2C0EBA5}"/>
            </a:ext>
          </a:extLst>
        </xdr:cNvPr>
        <xdr:cNvSpPr/>
      </xdr:nvSpPr>
      <xdr:spPr>
        <a:xfrm>
          <a:off x="8699500" y="1063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160927</xdr:rowOff>
    </xdr:from>
    <xdr:to>
      <xdr:col>41</xdr:col>
      <xdr:colOff>101600</xdr:colOff>
      <xdr:row>62</xdr:row>
      <xdr:rowOff>91077</xdr:rowOff>
    </xdr:to>
    <xdr:sp macro="" textlink="">
      <xdr:nvSpPr>
        <xdr:cNvPr id="239" name="フローチャート: 判断 238">
          <a:extLst>
            <a:ext uri="{FF2B5EF4-FFF2-40B4-BE49-F238E27FC236}">
              <a16:creationId xmlns:a16="http://schemas.microsoft.com/office/drawing/2014/main" id="{CB2F505D-3401-4742-938F-F350221FAEC7}"/>
            </a:ext>
          </a:extLst>
        </xdr:cNvPr>
        <xdr:cNvSpPr/>
      </xdr:nvSpPr>
      <xdr:spPr>
        <a:xfrm>
          <a:off x="7810500" y="1061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2540</xdr:rowOff>
    </xdr:from>
    <xdr:to>
      <xdr:col>36</xdr:col>
      <xdr:colOff>165100</xdr:colOff>
      <xdr:row>62</xdr:row>
      <xdr:rowOff>104140</xdr:rowOff>
    </xdr:to>
    <xdr:sp macro="" textlink="">
      <xdr:nvSpPr>
        <xdr:cNvPr id="240" name="フローチャート: 判断 239">
          <a:extLst>
            <a:ext uri="{FF2B5EF4-FFF2-40B4-BE49-F238E27FC236}">
              <a16:creationId xmlns:a16="http://schemas.microsoft.com/office/drawing/2014/main" id="{721306B6-FF46-4FC7-8A77-F5307647B3FB}"/>
            </a:ext>
          </a:extLst>
        </xdr:cNvPr>
        <xdr:cNvSpPr/>
      </xdr:nvSpPr>
      <xdr:spPr>
        <a:xfrm>
          <a:off x="6921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C83C05F-05A2-42AC-ABEB-A8A19F59A4E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B5CEB90-A8D4-400C-9ACA-E5AD7AAFEA7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116C0C1-ABC1-463F-A8B2-9F95241D89A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658B6D2-B48E-4682-82EA-E5C1296750D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FC17B65-449B-41BC-B46B-63F8FB8DF73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63500</xdr:rowOff>
    </xdr:from>
    <xdr:to>
      <xdr:col>55</xdr:col>
      <xdr:colOff>50800</xdr:colOff>
      <xdr:row>58</xdr:row>
      <xdr:rowOff>165100</xdr:rowOff>
    </xdr:to>
    <xdr:sp macro="" textlink="">
      <xdr:nvSpPr>
        <xdr:cNvPr id="246" name="楕円 245">
          <a:extLst>
            <a:ext uri="{FF2B5EF4-FFF2-40B4-BE49-F238E27FC236}">
              <a16:creationId xmlns:a16="http://schemas.microsoft.com/office/drawing/2014/main" id="{29E53852-2CB4-4209-BC77-8CBF9DC19879}"/>
            </a:ext>
          </a:extLst>
        </xdr:cNvPr>
        <xdr:cNvSpPr/>
      </xdr:nvSpPr>
      <xdr:spPr>
        <a:xfrm>
          <a:off x="104267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86377</xdr:rowOff>
    </xdr:from>
    <xdr:ext cx="469744" cy="259045"/>
    <xdr:sp macro="" textlink="">
      <xdr:nvSpPr>
        <xdr:cNvPr id="247" name="【体育館・プール】&#10;一人当たり面積該当値テキスト">
          <a:extLst>
            <a:ext uri="{FF2B5EF4-FFF2-40B4-BE49-F238E27FC236}">
              <a16:creationId xmlns:a16="http://schemas.microsoft.com/office/drawing/2014/main" id="{422D208E-9CA3-49F8-8ACF-037928DF63D4}"/>
            </a:ext>
          </a:extLst>
        </xdr:cNvPr>
        <xdr:cNvSpPr txBox="1"/>
      </xdr:nvSpPr>
      <xdr:spPr>
        <a:xfrm>
          <a:off x="10515600" y="985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48804</xdr:rowOff>
    </xdr:from>
    <xdr:to>
      <xdr:col>50</xdr:col>
      <xdr:colOff>165100</xdr:colOff>
      <xdr:row>59</xdr:row>
      <xdr:rowOff>150404</xdr:rowOff>
    </xdr:to>
    <xdr:sp macro="" textlink="">
      <xdr:nvSpPr>
        <xdr:cNvPr id="248" name="楕円 247">
          <a:extLst>
            <a:ext uri="{FF2B5EF4-FFF2-40B4-BE49-F238E27FC236}">
              <a16:creationId xmlns:a16="http://schemas.microsoft.com/office/drawing/2014/main" id="{DDCB479A-1498-4958-A031-DDF463B1CDCD}"/>
            </a:ext>
          </a:extLst>
        </xdr:cNvPr>
        <xdr:cNvSpPr/>
      </xdr:nvSpPr>
      <xdr:spPr>
        <a:xfrm>
          <a:off x="9588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114300</xdr:rowOff>
    </xdr:from>
    <xdr:to>
      <xdr:col>55</xdr:col>
      <xdr:colOff>0</xdr:colOff>
      <xdr:row>59</xdr:row>
      <xdr:rowOff>99604</xdr:rowOff>
    </xdr:to>
    <xdr:cxnSp macro="">
      <xdr:nvCxnSpPr>
        <xdr:cNvPr id="249" name="直線コネクタ 248">
          <a:extLst>
            <a:ext uri="{FF2B5EF4-FFF2-40B4-BE49-F238E27FC236}">
              <a16:creationId xmlns:a16="http://schemas.microsoft.com/office/drawing/2014/main" id="{7239534C-3375-4181-B6E9-E3C8112F7B34}"/>
            </a:ext>
          </a:extLst>
        </xdr:cNvPr>
        <xdr:cNvCxnSpPr/>
      </xdr:nvCxnSpPr>
      <xdr:spPr>
        <a:xfrm flipV="1">
          <a:off x="9639300" y="10058400"/>
          <a:ext cx="8382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101056</xdr:rowOff>
    </xdr:from>
    <xdr:to>
      <xdr:col>46</xdr:col>
      <xdr:colOff>38100</xdr:colOff>
      <xdr:row>60</xdr:row>
      <xdr:rowOff>31206</xdr:rowOff>
    </xdr:to>
    <xdr:sp macro="" textlink="">
      <xdr:nvSpPr>
        <xdr:cNvPr id="250" name="楕円 249">
          <a:extLst>
            <a:ext uri="{FF2B5EF4-FFF2-40B4-BE49-F238E27FC236}">
              <a16:creationId xmlns:a16="http://schemas.microsoft.com/office/drawing/2014/main" id="{207C3502-E876-4F4F-868F-18F475518A24}"/>
            </a:ext>
          </a:extLst>
        </xdr:cNvPr>
        <xdr:cNvSpPr/>
      </xdr:nvSpPr>
      <xdr:spPr>
        <a:xfrm>
          <a:off x="8699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99604</xdr:rowOff>
    </xdr:from>
    <xdr:to>
      <xdr:col>50</xdr:col>
      <xdr:colOff>114300</xdr:colOff>
      <xdr:row>59</xdr:row>
      <xdr:rowOff>151856</xdr:rowOff>
    </xdr:to>
    <xdr:cxnSp macro="">
      <xdr:nvCxnSpPr>
        <xdr:cNvPr id="251" name="直線コネクタ 250">
          <a:extLst>
            <a:ext uri="{FF2B5EF4-FFF2-40B4-BE49-F238E27FC236}">
              <a16:creationId xmlns:a16="http://schemas.microsoft.com/office/drawing/2014/main" id="{F38D7EA8-19E6-40ED-BCEB-EC56374E6643}"/>
            </a:ext>
          </a:extLst>
        </xdr:cNvPr>
        <xdr:cNvCxnSpPr/>
      </xdr:nvCxnSpPr>
      <xdr:spPr>
        <a:xfrm flipV="1">
          <a:off x="8750300" y="1021515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122827</xdr:rowOff>
    </xdr:from>
    <xdr:to>
      <xdr:col>41</xdr:col>
      <xdr:colOff>101600</xdr:colOff>
      <xdr:row>60</xdr:row>
      <xdr:rowOff>52977</xdr:rowOff>
    </xdr:to>
    <xdr:sp macro="" textlink="">
      <xdr:nvSpPr>
        <xdr:cNvPr id="252" name="楕円 251">
          <a:extLst>
            <a:ext uri="{FF2B5EF4-FFF2-40B4-BE49-F238E27FC236}">
              <a16:creationId xmlns:a16="http://schemas.microsoft.com/office/drawing/2014/main" id="{599DB60F-1C7E-45B4-938C-73262E79EA3C}"/>
            </a:ext>
          </a:extLst>
        </xdr:cNvPr>
        <xdr:cNvSpPr/>
      </xdr:nvSpPr>
      <xdr:spPr>
        <a:xfrm>
          <a:off x="7810500" y="1023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151856</xdr:rowOff>
    </xdr:from>
    <xdr:to>
      <xdr:col>45</xdr:col>
      <xdr:colOff>177800</xdr:colOff>
      <xdr:row>60</xdr:row>
      <xdr:rowOff>2177</xdr:rowOff>
    </xdr:to>
    <xdr:cxnSp macro="">
      <xdr:nvCxnSpPr>
        <xdr:cNvPr id="253" name="直線コネクタ 252">
          <a:extLst>
            <a:ext uri="{FF2B5EF4-FFF2-40B4-BE49-F238E27FC236}">
              <a16:creationId xmlns:a16="http://schemas.microsoft.com/office/drawing/2014/main" id="{0F3097AF-C361-42F0-B4F5-B9366D9D5F53}"/>
            </a:ext>
          </a:extLst>
        </xdr:cNvPr>
        <xdr:cNvCxnSpPr/>
      </xdr:nvCxnSpPr>
      <xdr:spPr>
        <a:xfrm flipV="1">
          <a:off x="7861300" y="1026740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139156</xdr:rowOff>
    </xdr:from>
    <xdr:to>
      <xdr:col>36</xdr:col>
      <xdr:colOff>165100</xdr:colOff>
      <xdr:row>60</xdr:row>
      <xdr:rowOff>69306</xdr:rowOff>
    </xdr:to>
    <xdr:sp macro="" textlink="">
      <xdr:nvSpPr>
        <xdr:cNvPr id="254" name="楕円 253">
          <a:extLst>
            <a:ext uri="{FF2B5EF4-FFF2-40B4-BE49-F238E27FC236}">
              <a16:creationId xmlns:a16="http://schemas.microsoft.com/office/drawing/2014/main" id="{92DFE4FF-9A54-4204-8DEE-4B08B028CEC2}"/>
            </a:ext>
          </a:extLst>
        </xdr:cNvPr>
        <xdr:cNvSpPr/>
      </xdr:nvSpPr>
      <xdr:spPr>
        <a:xfrm>
          <a:off x="6921500" y="102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2177</xdr:rowOff>
    </xdr:from>
    <xdr:to>
      <xdr:col>41</xdr:col>
      <xdr:colOff>50800</xdr:colOff>
      <xdr:row>60</xdr:row>
      <xdr:rowOff>18506</xdr:rowOff>
    </xdr:to>
    <xdr:cxnSp macro="">
      <xdr:nvCxnSpPr>
        <xdr:cNvPr id="255" name="直線コネクタ 254">
          <a:extLst>
            <a:ext uri="{FF2B5EF4-FFF2-40B4-BE49-F238E27FC236}">
              <a16:creationId xmlns:a16="http://schemas.microsoft.com/office/drawing/2014/main" id="{364619ED-3ABA-4EE6-BABB-C6CD76F24F73}"/>
            </a:ext>
          </a:extLst>
        </xdr:cNvPr>
        <xdr:cNvCxnSpPr/>
      </xdr:nvCxnSpPr>
      <xdr:spPr>
        <a:xfrm flipV="1">
          <a:off x="6972300" y="102891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98533</xdr:rowOff>
    </xdr:from>
    <xdr:ext cx="469744" cy="259045"/>
    <xdr:sp macro="" textlink="">
      <xdr:nvSpPr>
        <xdr:cNvPr id="256" name="n_1aveValue【体育館・プール】&#10;一人当たり面積">
          <a:extLst>
            <a:ext uri="{FF2B5EF4-FFF2-40B4-BE49-F238E27FC236}">
              <a16:creationId xmlns:a16="http://schemas.microsoft.com/office/drawing/2014/main" id="{FE4C32C9-E6C0-469C-8FC1-569F536EF66D}"/>
            </a:ext>
          </a:extLst>
        </xdr:cNvPr>
        <xdr:cNvSpPr txBox="1"/>
      </xdr:nvSpPr>
      <xdr:spPr>
        <a:xfrm>
          <a:off x="9391727" y="1072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98533</xdr:rowOff>
    </xdr:from>
    <xdr:ext cx="469744" cy="259045"/>
    <xdr:sp macro="" textlink="">
      <xdr:nvSpPr>
        <xdr:cNvPr id="257" name="n_2aveValue【体育館・プール】&#10;一人当たり面積">
          <a:extLst>
            <a:ext uri="{FF2B5EF4-FFF2-40B4-BE49-F238E27FC236}">
              <a16:creationId xmlns:a16="http://schemas.microsoft.com/office/drawing/2014/main" id="{9FF7CDED-AE07-4DBC-9C66-42FBE42BDD15}"/>
            </a:ext>
          </a:extLst>
        </xdr:cNvPr>
        <xdr:cNvSpPr txBox="1"/>
      </xdr:nvSpPr>
      <xdr:spPr>
        <a:xfrm>
          <a:off x="8515427" y="1072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82204</xdr:rowOff>
    </xdr:from>
    <xdr:ext cx="469744" cy="259045"/>
    <xdr:sp macro="" textlink="">
      <xdr:nvSpPr>
        <xdr:cNvPr id="258" name="n_3aveValue【体育館・プール】&#10;一人当たり面積">
          <a:extLst>
            <a:ext uri="{FF2B5EF4-FFF2-40B4-BE49-F238E27FC236}">
              <a16:creationId xmlns:a16="http://schemas.microsoft.com/office/drawing/2014/main" id="{825A9B71-FED8-49B0-9646-155D32D281AC}"/>
            </a:ext>
          </a:extLst>
        </xdr:cNvPr>
        <xdr:cNvSpPr txBox="1"/>
      </xdr:nvSpPr>
      <xdr:spPr>
        <a:xfrm>
          <a:off x="7626427" y="1071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95267</xdr:rowOff>
    </xdr:from>
    <xdr:ext cx="469744" cy="259045"/>
    <xdr:sp macro="" textlink="">
      <xdr:nvSpPr>
        <xdr:cNvPr id="259" name="n_4aveValue【体育館・プール】&#10;一人当たり面積">
          <a:extLst>
            <a:ext uri="{FF2B5EF4-FFF2-40B4-BE49-F238E27FC236}">
              <a16:creationId xmlns:a16="http://schemas.microsoft.com/office/drawing/2014/main" id="{D6040D4E-AE13-4B40-B98C-219BD79BB411}"/>
            </a:ext>
          </a:extLst>
        </xdr:cNvPr>
        <xdr:cNvSpPr txBox="1"/>
      </xdr:nvSpPr>
      <xdr:spPr>
        <a:xfrm>
          <a:off x="6737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166931</xdr:rowOff>
    </xdr:from>
    <xdr:ext cx="469744" cy="259045"/>
    <xdr:sp macro="" textlink="">
      <xdr:nvSpPr>
        <xdr:cNvPr id="260" name="n_1mainValue【体育館・プール】&#10;一人当たり面積">
          <a:extLst>
            <a:ext uri="{FF2B5EF4-FFF2-40B4-BE49-F238E27FC236}">
              <a16:creationId xmlns:a16="http://schemas.microsoft.com/office/drawing/2014/main" id="{99ADB311-A3C9-45C9-B115-1B8EA241128F}"/>
            </a:ext>
          </a:extLst>
        </xdr:cNvPr>
        <xdr:cNvSpPr txBox="1"/>
      </xdr:nvSpPr>
      <xdr:spPr>
        <a:xfrm>
          <a:off x="9391727" y="993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47733</xdr:rowOff>
    </xdr:from>
    <xdr:ext cx="469744" cy="259045"/>
    <xdr:sp macro="" textlink="">
      <xdr:nvSpPr>
        <xdr:cNvPr id="261" name="n_2mainValue【体育館・プール】&#10;一人当たり面積">
          <a:extLst>
            <a:ext uri="{FF2B5EF4-FFF2-40B4-BE49-F238E27FC236}">
              <a16:creationId xmlns:a16="http://schemas.microsoft.com/office/drawing/2014/main" id="{F0D11503-0BE3-4DEE-86CF-22CA22EA3DA7}"/>
            </a:ext>
          </a:extLst>
        </xdr:cNvPr>
        <xdr:cNvSpPr txBox="1"/>
      </xdr:nvSpPr>
      <xdr:spPr>
        <a:xfrm>
          <a:off x="8515427" y="999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69504</xdr:rowOff>
    </xdr:from>
    <xdr:ext cx="469744" cy="259045"/>
    <xdr:sp macro="" textlink="">
      <xdr:nvSpPr>
        <xdr:cNvPr id="262" name="n_3mainValue【体育館・プール】&#10;一人当たり面積">
          <a:extLst>
            <a:ext uri="{FF2B5EF4-FFF2-40B4-BE49-F238E27FC236}">
              <a16:creationId xmlns:a16="http://schemas.microsoft.com/office/drawing/2014/main" id="{ADB9606E-6087-45C0-9CBE-C579EB5D1726}"/>
            </a:ext>
          </a:extLst>
        </xdr:cNvPr>
        <xdr:cNvSpPr txBox="1"/>
      </xdr:nvSpPr>
      <xdr:spPr>
        <a:xfrm>
          <a:off x="7626427" y="1001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85833</xdr:rowOff>
    </xdr:from>
    <xdr:ext cx="469744" cy="259045"/>
    <xdr:sp macro="" textlink="">
      <xdr:nvSpPr>
        <xdr:cNvPr id="263" name="n_4mainValue【体育館・プール】&#10;一人当たり面積">
          <a:extLst>
            <a:ext uri="{FF2B5EF4-FFF2-40B4-BE49-F238E27FC236}">
              <a16:creationId xmlns:a16="http://schemas.microsoft.com/office/drawing/2014/main" id="{EF54482F-FC38-43E5-9349-346AC747FFA0}"/>
            </a:ext>
          </a:extLst>
        </xdr:cNvPr>
        <xdr:cNvSpPr txBox="1"/>
      </xdr:nvSpPr>
      <xdr:spPr>
        <a:xfrm>
          <a:off x="6737427" y="1002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16634F8-CA44-47D7-B158-4E981837A29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7FBACFA-804C-4946-8AC0-82E5F689EF3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A50613B-AC65-45F1-BFD5-3615771BA6A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991DE88-4138-4999-A29B-6F3BCB8CEFF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D91CF3B-648F-43AB-9679-5439B1D6907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9415894-BCD1-4620-869A-006A2378DBE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A7DA548-E978-4C0B-97FF-D9224720C0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BA71199-F409-4964-B57F-B3F4BB7C7CE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9A985ED-3AE1-42BF-9C49-60DBE7A7CD9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27D02D1-DD12-4BEA-8432-D3F91D4E8BC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9ACFA2C-A3A2-4F9E-8964-94B0F253E60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EBE8496-F5FF-4533-BB62-12D5C5BE9F9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04D577D-BF45-46AA-9F08-A969EBA94DA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EF11857-87E6-4A4C-A98F-0896D17FBDF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947C8D4-F704-4468-ABE9-67FD610DB74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793DDED-C2DA-4A2F-89E2-FD737DC50BA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2656AD2-541E-496B-A0FA-B6A6816D471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3510FB3-81BA-47BB-A32D-4C7F14C4EF8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21649A3-84FA-4A81-938E-87B1260D9AD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5D7EEA6-6094-4E56-AA76-FE265211E0F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3C6CE3F1-B85F-48D7-8DB5-A532C83D769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6220523-3E4A-4CCF-92AC-52C5559247E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31DD027A-F280-424F-912D-3F797EA3602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54611</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6846905B-06D5-42D9-8C64-7E80537E001B}"/>
            </a:ext>
          </a:extLst>
        </xdr:cNvPr>
        <xdr:cNvCxnSpPr/>
      </xdr:nvCxnSpPr>
      <xdr:spPr>
        <a:xfrm flipV="1">
          <a:off x="4634865" y="13427711"/>
          <a:ext cx="0" cy="1177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B26A1F36-A4EC-46AC-9E36-4DDA6151B1E9}"/>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1DAC5C2D-1EEA-459A-99A0-D9C4DEC856CE}"/>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1288</xdr:rowOff>
    </xdr:from>
    <xdr:ext cx="340478" cy="259045"/>
    <xdr:sp macro="" textlink="">
      <xdr:nvSpPr>
        <xdr:cNvPr id="290" name="【福祉施設】&#10;有形固定資産減価償却率最大値テキスト">
          <a:extLst>
            <a:ext uri="{FF2B5EF4-FFF2-40B4-BE49-F238E27FC236}">
              <a16:creationId xmlns:a16="http://schemas.microsoft.com/office/drawing/2014/main" id="{BA399A56-545E-4A7E-8CAA-F1F7E8B0E724}"/>
            </a:ext>
          </a:extLst>
        </xdr:cNvPr>
        <xdr:cNvSpPr txBox="1"/>
      </xdr:nvSpPr>
      <xdr:spPr>
        <a:xfrm>
          <a:off x="4673600" y="132029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54611</xdr:rowOff>
    </xdr:from>
    <xdr:to>
      <xdr:col>24</xdr:col>
      <xdr:colOff>152400</xdr:colOff>
      <xdr:row>78</xdr:row>
      <xdr:rowOff>54611</xdr:rowOff>
    </xdr:to>
    <xdr:cxnSp macro="">
      <xdr:nvCxnSpPr>
        <xdr:cNvPr id="291" name="直線コネクタ 290">
          <a:extLst>
            <a:ext uri="{FF2B5EF4-FFF2-40B4-BE49-F238E27FC236}">
              <a16:creationId xmlns:a16="http://schemas.microsoft.com/office/drawing/2014/main" id="{9367D6B2-01C8-487C-B34D-FB86112C7578}"/>
            </a:ext>
          </a:extLst>
        </xdr:cNvPr>
        <xdr:cNvCxnSpPr/>
      </xdr:nvCxnSpPr>
      <xdr:spPr>
        <a:xfrm>
          <a:off x="4546600" y="1342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111777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D049BD97-A491-4107-B6E6-FF374C59C600}"/>
            </a:ext>
          </a:extLst>
        </xdr:cNvPr>
        <xdr:cNvSpPr txBox="1"/>
      </xdr:nvSpPr>
      <xdr:spPr>
        <a:xfrm>
          <a:off x="4673600" y="13999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133350</xdr:rowOff>
    </xdr:from>
    <xdr:to>
      <xdr:col>24</xdr:col>
      <xdr:colOff>114300</xdr:colOff>
      <xdr:row>82</xdr:row>
      <xdr:rowOff>63500</xdr:rowOff>
    </xdr:to>
    <xdr:sp macro="" textlink="">
      <xdr:nvSpPr>
        <xdr:cNvPr id="293" name="フローチャート: 判断 292">
          <a:extLst>
            <a:ext uri="{FF2B5EF4-FFF2-40B4-BE49-F238E27FC236}">
              <a16:creationId xmlns:a16="http://schemas.microsoft.com/office/drawing/2014/main" id="{59AEDF8C-1F22-4EA3-A8A2-C3C8BD8CB507}"/>
            </a:ext>
          </a:extLst>
        </xdr:cNvPr>
        <xdr:cNvSpPr/>
      </xdr:nvSpPr>
      <xdr:spPr>
        <a:xfrm>
          <a:off x="4584700" y="1402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160020</xdr:rowOff>
    </xdr:from>
    <xdr:to>
      <xdr:col>20</xdr:col>
      <xdr:colOff>38100</xdr:colOff>
      <xdr:row>82</xdr:row>
      <xdr:rowOff>90170</xdr:rowOff>
    </xdr:to>
    <xdr:sp macro="" textlink="">
      <xdr:nvSpPr>
        <xdr:cNvPr id="294" name="フローチャート: 判断 293">
          <a:extLst>
            <a:ext uri="{FF2B5EF4-FFF2-40B4-BE49-F238E27FC236}">
              <a16:creationId xmlns:a16="http://schemas.microsoft.com/office/drawing/2014/main" id="{6B1E4679-E893-46A5-AE41-1D796ADD6239}"/>
            </a:ext>
          </a:extLst>
        </xdr:cNvPr>
        <xdr:cNvSpPr/>
      </xdr:nvSpPr>
      <xdr:spPr>
        <a:xfrm>
          <a:off x="3746500" y="1404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124461</xdr:rowOff>
    </xdr:from>
    <xdr:to>
      <xdr:col>15</xdr:col>
      <xdr:colOff>101600</xdr:colOff>
      <xdr:row>82</xdr:row>
      <xdr:rowOff>54611</xdr:rowOff>
    </xdr:to>
    <xdr:sp macro="" textlink="">
      <xdr:nvSpPr>
        <xdr:cNvPr id="295" name="フローチャート: 判断 294">
          <a:extLst>
            <a:ext uri="{FF2B5EF4-FFF2-40B4-BE49-F238E27FC236}">
              <a16:creationId xmlns:a16="http://schemas.microsoft.com/office/drawing/2014/main" id="{40756090-D96E-4FEF-B7B2-FBC42EF94D4A}"/>
            </a:ext>
          </a:extLst>
        </xdr:cNvPr>
        <xdr:cNvSpPr/>
      </xdr:nvSpPr>
      <xdr:spPr>
        <a:xfrm>
          <a:off x="2857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63500</xdr:rowOff>
    </xdr:from>
    <xdr:to>
      <xdr:col>10</xdr:col>
      <xdr:colOff>165100</xdr:colOff>
      <xdr:row>81</xdr:row>
      <xdr:rowOff>165100</xdr:rowOff>
    </xdr:to>
    <xdr:sp macro="" textlink="">
      <xdr:nvSpPr>
        <xdr:cNvPr id="296" name="フローチャート: 判断 295">
          <a:extLst>
            <a:ext uri="{FF2B5EF4-FFF2-40B4-BE49-F238E27FC236}">
              <a16:creationId xmlns:a16="http://schemas.microsoft.com/office/drawing/2014/main" id="{7310AB70-D079-46FD-8FAF-059FC86421C4}"/>
            </a:ext>
          </a:extLst>
        </xdr:cNvPr>
        <xdr:cNvSpPr/>
      </xdr:nvSpPr>
      <xdr:spPr>
        <a:xfrm>
          <a:off x="1968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130811</xdr:rowOff>
    </xdr:from>
    <xdr:to>
      <xdr:col>6</xdr:col>
      <xdr:colOff>38100</xdr:colOff>
      <xdr:row>82</xdr:row>
      <xdr:rowOff>60961</xdr:rowOff>
    </xdr:to>
    <xdr:sp macro="" textlink="">
      <xdr:nvSpPr>
        <xdr:cNvPr id="297" name="フローチャート: 判断 296">
          <a:extLst>
            <a:ext uri="{FF2B5EF4-FFF2-40B4-BE49-F238E27FC236}">
              <a16:creationId xmlns:a16="http://schemas.microsoft.com/office/drawing/2014/main" id="{64D96ABD-625A-4723-BDF6-D21F63335787}"/>
            </a:ext>
          </a:extLst>
        </xdr:cNvPr>
        <xdr:cNvSpPr/>
      </xdr:nvSpPr>
      <xdr:spPr>
        <a:xfrm>
          <a:off x="1079500" y="1401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784BFCA-1C02-45FA-9863-40F0E91F826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55E944E-7FE9-4432-B708-E6A1F7F1907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18E75D1-B80C-4375-9A4D-EEC640446A9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CD4C36A-61F3-444B-A5EB-31803A73BA2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B247E31-2B73-4642-A554-146DF095DB0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303" name="楕円 302">
          <a:extLst>
            <a:ext uri="{FF2B5EF4-FFF2-40B4-BE49-F238E27FC236}">
              <a16:creationId xmlns:a16="http://schemas.microsoft.com/office/drawing/2014/main" id="{37FA1F0E-F4C4-4B60-B4A6-7427F8E3BF92}"/>
            </a:ext>
          </a:extLst>
        </xdr:cNvPr>
        <xdr:cNvSpPr/>
      </xdr:nvSpPr>
      <xdr:spPr>
        <a:xfrm>
          <a:off x="45847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128288</xdr:rowOff>
    </xdr:from>
    <xdr:ext cx="340478" cy="259045"/>
    <xdr:sp macro="" textlink="">
      <xdr:nvSpPr>
        <xdr:cNvPr id="304" name="【福祉施設】&#10;有形固定資産減価償却率該当値テキスト">
          <a:extLst>
            <a:ext uri="{FF2B5EF4-FFF2-40B4-BE49-F238E27FC236}">
              <a16:creationId xmlns:a16="http://schemas.microsoft.com/office/drawing/2014/main" id="{706A49DE-EB53-45CF-947E-FC0ED84FE933}"/>
            </a:ext>
          </a:extLst>
        </xdr:cNvPr>
        <xdr:cNvSpPr txBox="1"/>
      </xdr:nvSpPr>
      <xdr:spPr>
        <a:xfrm>
          <a:off x="4673600" y="133299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144780</xdr:rowOff>
    </xdr:from>
    <xdr:to>
      <xdr:col>20</xdr:col>
      <xdr:colOff>38100</xdr:colOff>
      <xdr:row>78</xdr:row>
      <xdr:rowOff>74930</xdr:rowOff>
    </xdr:to>
    <xdr:sp macro="" textlink="">
      <xdr:nvSpPr>
        <xdr:cNvPr id="305" name="楕円 304">
          <a:extLst>
            <a:ext uri="{FF2B5EF4-FFF2-40B4-BE49-F238E27FC236}">
              <a16:creationId xmlns:a16="http://schemas.microsoft.com/office/drawing/2014/main" id="{DD4A8F34-A23B-45FD-AAB2-45255615F6B5}"/>
            </a:ext>
          </a:extLst>
        </xdr:cNvPr>
        <xdr:cNvSpPr/>
      </xdr:nvSpPr>
      <xdr:spPr>
        <a:xfrm>
          <a:off x="37465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24130</xdr:rowOff>
    </xdr:from>
    <xdr:to>
      <xdr:col>24</xdr:col>
      <xdr:colOff>63500</xdr:colOff>
      <xdr:row>78</xdr:row>
      <xdr:rowOff>54611</xdr:rowOff>
    </xdr:to>
    <xdr:cxnSp macro="">
      <xdr:nvCxnSpPr>
        <xdr:cNvPr id="306" name="直線コネクタ 305">
          <a:extLst>
            <a:ext uri="{FF2B5EF4-FFF2-40B4-BE49-F238E27FC236}">
              <a16:creationId xmlns:a16="http://schemas.microsoft.com/office/drawing/2014/main" id="{C1F582D9-D3A6-4669-B6E2-EA2FF777A46D}"/>
            </a:ext>
          </a:extLst>
        </xdr:cNvPr>
        <xdr:cNvCxnSpPr/>
      </xdr:nvCxnSpPr>
      <xdr:spPr>
        <a:xfrm>
          <a:off x="3797300" y="1339723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113030</xdr:rowOff>
    </xdr:from>
    <xdr:to>
      <xdr:col>15</xdr:col>
      <xdr:colOff>101600</xdr:colOff>
      <xdr:row>78</xdr:row>
      <xdr:rowOff>43180</xdr:rowOff>
    </xdr:to>
    <xdr:sp macro="" textlink="">
      <xdr:nvSpPr>
        <xdr:cNvPr id="307" name="楕円 306">
          <a:extLst>
            <a:ext uri="{FF2B5EF4-FFF2-40B4-BE49-F238E27FC236}">
              <a16:creationId xmlns:a16="http://schemas.microsoft.com/office/drawing/2014/main" id="{B2A4762D-6B5F-47C1-9FF6-4DFAD561C94E}"/>
            </a:ext>
          </a:extLst>
        </xdr:cNvPr>
        <xdr:cNvSpPr/>
      </xdr:nvSpPr>
      <xdr:spPr>
        <a:xfrm>
          <a:off x="2857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163830</xdr:rowOff>
    </xdr:from>
    <xdr:to>
      <xdr:col>19</xdr:col>
      <xdr:colOff>177800</xdr:colOff>
      <xdr:row>78</xdr:row>
      <xdr:rowOff>24130</xdr:rowOff>
    </xdr:to>
    <xdr:cxnSp macro="">
      <xdr:nvCxnSpPr>
        <xdr:cNvPr id="308" name="直線コネクタ 307">
          <a:extLst>
            <a:ext uri="{FF2B5EF4-FFF2-40B4-BE49-F238E27FC236}">
              <a16:creationId xmlns:a16="http://schemas.microsoft.com/office/drawing/2014/main" id="{DF7D1DF5-EEE8-4DCC-8576-1078A1489A0F}"/>
            </a:ext>
          </a:extLst>
        </xdr:cNvPr>
        <xdr:cNvCxnSpPr/>
      </xdr:nvCxnSpPr>
      <xdr:spPr>
        <a:xfrm>
          <a:off x="2908300" y="1336548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82550</xdr:rowOff>
    </xdr:from>
    <xdr:to>
      <xdr:col>10</xdr:col>
      <xdr:colOff>165100</xdr:colOff>
      <xdr:row>78</xdr:row>
      <xdr:rowOff>12700</xdr:rowOff>
    </xdr:to>
    <xdr:sp macro="" textlink="">
      <xdr:nvSpPr>
        <xdr:cNvPr id="309" name="楕円 308">
          <a:extLst>
            <a:ext uri="{FF2B5EF4-FFF2-40B4-BE49-F238E27FC236}">
              <a16:creationId xmlns:a16="http://schemas.microsoft.com/office/drawing/2014/main" id="{AFAA7E0D-7DA5-459F-B73E-8AF409E8BE57}"/>
            </a:ext>
          </a:extLst>
        </xdr:cNvPr>
        <xdr:cNvSpPr/>
      </xdr:nvSpPr>
      <xdr:spPr>
        <a:xfrm>
          <a:off x="1968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133350</xdr:rowOff>
    </xdr:from>
    <xdr:to>
      <xdr:col>15</xdr:col>
      <xdr:colOff>50800</xdr:colOff>
      <xdr:row>77</xdr:row>
      <xdr:rowOff>163830</xdr:rowOff>
    </xdr:to>
    <xdr:cxnSp macro="">
      <xdr:nvCxnSpPr>
        <xdr:cNvPr id="310" name="直線コネクタ 309">
          <a:extLst>
            <a:ext uri="{FF2B5EF4-FFF2-40B4-BE49-F238E27FC236}">
              <a16:creationId xmlns:a16="http://schemas.microsoft.com/office/drawing/2014/main" id="{EEE3C3D4-6C43-4679-AAB9-469C319C525B}"/>
            </a:ext>
          </a:extLst>
        </xdr:cNvPr>
        <xdr:cNvCxnSpPr/>
      </xdr:nvCxnSpPr>
      <xdr:spPr>
        <a:xfrm>
          <a:off x="2019300" y="13335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35561</xdr:rowOff>
    </xdr:from>
    <xdr:to>
      <xdr:col>6</xdr:col>
      <xdr:colOff>38100</xdr:colOff>
      <xdr:row>84</xdr:row>
      <xdr:rowOff>137161</xdr:rowOff>
    </xdr:to>
    <xdr:sp macro="" textlink="">
      <xdr:nvSpPr>
        <xdr:cNvPr id="311" name="楕円 310">
          <a:extLst>
            <a:ext uri="{FF2B5EF4-FFF2-40B4-BE49-F238E27FC236}">
              <a16:creationId xmlns:a16="http://schemas.microsoft.com/office/drawing/2014/main" id="{7BD8D1C2-D0C0-44DF-AB08-D4EF7743DDE3}"/>
            </a:ext>
          </a:extLst>
        </xdr:cNvPr>
        <xdr:cNvSpPr/>
      </xdr:nvSpPr>
      <xdr:spPr>
        <a:xfrm>
          <a:off x="1079500" y="1443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133350</xdr:rowOff>
    </xdr:from>
    <xdr:to>
      <xdr:col>10</xdr:col>
      <xdr:colOff>114300</xdr:colOff>
      <xdr:row>84</xdr:row>
      <xdr:rowOff>86361</xdr:rowOff>
    </xdr:to>
    <xdr:cxnSp macro="">
      <xdr:nvCxnSpPr>
        <xdr:cNvPr id="312" name="直線コネクタ 311">
          <a:extLst>
            <a:ext uri="{FF2B5EF4-FFF2-40B4-BE49-F238E27FC236}">
              <a16:creationId xmlns:a16="http://schemas.microsoft.com/office/drawing/2014/main" id="{96C59EFC-7D06-459B-973A-1EB15369B58B}"/>
            </a:ext>
          </a:extLst>
        </xdr:cNvPr>
        <xdr:cNvCxnSpPr/>
      </xdr:nvCxnSpPr>
      <xdr:spPr>
        <a:xfrm flipV="1">
          <a:off x="1130300" y="13335000"/>
          <a:ext cx="889000" cy="115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81297</xdr:rowOff>
    </xdr:from>
    <xdr:ext cx="405111" cy="259045"/>
    <xdr:sp macro="" textlink="">
      <xdr:nvSpPr>
        <xdr:cNvPr id="313" name="n_1aveValue【福祉施設】&#10;有形固定資産減価償却率">
          <a:extLst>
            <a:ext uri="{FF2B5EF4-FFF2-40B4-BE49-F238E27FC236}">
              <a16:creationId xmlns:a16="http://schemas.microsoft.com/office/drawing/2014/main" id="{9EBFE132-257D-432E-9A26-2554C304E7AE}"/>
            </a:ext>
          </a:extLst>
        </xdr:cNvPr>
        <xdr:cNvSpPr txBox="1"/>
      </xdr:nvSpPr>
      <xdr:spPr>
        <a:xfrm>
          <a:off x="3582044" y="1414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45738</xdr:rowOff>
    </xdr:from>
    <xdr:ext cx="405111" cy="259045"/>
    <xdr:sp macro="" textlink="">
      <xdr:nvSpPr>
        <xdr:cNvPr id="314" name="n_2aveValue【福祉施設】&#10;有形固定資産減価償却率">
          <a:extLst>
            <a:ext uri="{FF2B5EF4-FFF2-40B4-BE49-F238E27FC236}">
              <a16:creationId xmlns:a16="http://schemas.microsoft.com/office/drawing/2014/main" id="{589224CF-A5F6-4D83-A286-A9018C0FB09E}"/>
            </a:ext>
          </a:extLst>
        </xdr:cNvPr>
        <xdr:cNvSpPr txBox="1"/>
      </xdr:nvSpPr>
      <xdr:spPr>
        <a:xfrm>
          <a:off x="2705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156227</xdr:rowOff>
    </xdr:from>
    <xdr:ext cx="405111" cy="259045"/>
    <xdr:sp macro="" textlink="">
      <xdr:nvSpPr>
        <xdr:cNvPr id="315" name="n_3aveValue【福祉施設】&#10;有形固定資産減価償却率">
          <a:extLst>
            <a:ext uri="{FF2B5EF4-FFF2-40B4-BE49-F238E27FC236}">
              <a16:creationId xmlns:a16="http://schemas.microsoft.com/office/drawing/2014/main" id="{5673E1FE-EC35-45A0-A63B-9D423C72181D}"/>
            </a:ext>
          </a:extLst>
        </xdr:cNvPr>
        <xdr:cNvSpPr txBox="1"/>
      </xdr:nvSpPr>
      <xdr:spPr>
        <a:xfrm>
          <a:off x="1816744"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77488</xdr:rowOff>
    </xdr:from>
    <xdr:ext cx="405111" cy="259045"/>
    <xdr:sp macro="" textlink="">
      <xdr:nvSpPr>
        <xdr:cNvPr id="316" name="n_4aveValue【福祉施設】&#10;有形固定資産減価償却率">
          <a:extLst>
            <a:ext uri="{FF2B5EF4-FFF2-40B4-BE49-F238E27FC236}">
              <a16:creationId xmlns:a16="http://schemas.microsoft.com/office/drawing/2014/main" id="{2F35D737-E0A4-4128-AA79-801C3FB3AC99}"/>
            </a:ext>
          </a:extLst>
        </xdr:cNvPr>
        <xdr:cNvSpPr txBox="1"/>
      </xdr:nvSpPr>
      <xdr:spPr>
        <a:xfrm>
          <a:off x="927744" y="1379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76</xdr:row>
      <xdr:rowOff>91457</xdr:rowOff>
    </xdr:from>
    <xdr:ext cx="340478" cy="259045"/>
    <xdr:sp macro="" textlink="">
      <xdr:nvSpPr>
        <xdr:cNvPr id="317" name="n_1mainValue【福祉施設】&#10;有形固定資産減価償却率">
          <a:extLst>
            <a:ext uri="{FF2B5EF4-FFF2-40B4-BE49-F238E27FC236}">
              <a16:creationId xmlns:a16="http://schemas.microsoft.com/office/drawing/2014/main" id="{AD0CEC5F-9111-402D-89C8-4C1FBFC257DD}"/>
            </a:ext>
          </a:extLst>
        </xdr:cNvPr>
        <xdr:cNvSpPr txBox="1"/>
      </xdr:nvSpPr>
      <xdr:spPr>
        <a:xfrm>
          <a:off x="3614361" y="131216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76</xdr:row>
      <xdr:rowOff>59707</xdr:rowOff>
    </xdr:from>
    <xdr:ext cx="340478" cy="259045"/>
    <xdr:sp macro="" textlink="">
      <xdr:nvSpPr>
        <xdr:cNvPr id="318" name="n_2mainValue【福祉施設】&#10;有形固定資産減価償却率">
          <a:extLst>
            <a:ext uri="{FF2B5EF4-FFF2-40B4-BE49-F238E27FC236}">
              <a16:creationId xmlns:a16="http://schemas.microsoft.com/office/drawing/2014/main" id="{B0A35BA9-6D21-4CDD-99A0-BFCF2C6F8CF4}"/>
            </a:ext>
          </a:extLst>
        </xdr:cNvPr>
        <xdr:cNvSpPr txBox="1"/>
      </xdr:nvSpPr>
      <xdr:spPr>
        <a:xfrm>
          <a:off x="2738061" y="130899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76</xdr:row>
      <xdr:rowOff>29227</xdr:rowOff>
    </xdr:from>
    <xdr:ext cx="340478" cy="259045"/>
    <xdr:sp macro="" textlink="">
      <xdr:nvSpPr>
        <xdr:cNvPr id="319" name="n_3mainValue【福祉施設】&#10;有形固定資産減価償却率">
          <a:extLst>
            <a:ext uri="{FF2B5EF4-FFF2-40B4-BE49-F238E27FC236}">
              <a16:creationId xmlns:a16="http://schemas.microsoft.com/office/drawing/2014/main" id="{3A813381-49BA-4D48-A02A-BB7CD42EB7F7}"/>
            </a:ext>
          </a:extLst>
        </xdr:cNvPr>
        <xdr:cNvSpPr txBox="1"/>
      </xdr:nvSpPr>
      <xdr:spPr>
        <a:xfrm>
          <a:off x="18490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128288</xdr:rowOff>
    </xdr:from>
    <xdr:ext cx="405111" cy="259045"/>
    <xdr:sp macro="" textlink="">
      <xdr:nvSpPr>
        <xdr:cNvPr id="320" name="n_4mainValue【福祉施設】&#10;有形固定資産減価償却率">
          <a:extLst>
            <a:ext uri="{FF2B5EF4-FFF2-40B4-BE49-F238E27FC236}">
              <a16:creationId xmlns:a16="http://schemas.microsoft.com/office/drawing/2014/main" id="{CB660649-144D-4FA1-A63C-39A383C1BDE2}"/>
            </a:ext>
          </a:extLst>
        </xdr:cNvPr>
        <xdr:cNvSpPr txBox="1"/>
      </xdr:nvSpPr>
      <xdr:spPr>
        <a:xfrm>
          <a:off x="927744" y="14530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1E18E5C-AE0D-4155-9BE9-20F6D05C84E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7F6AA59-C324-473B-9327-47A19B73780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DFE9086-FB31-4F45-87F2-477C8B54662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FB7DCA8-B08A-45E1-A0B1-A31D8BC1D36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C008C19-67DC-4F84-8B0C-18EF0F57F09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A05F38A-391F-4EF2-98D9-B2F9DC3E6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351E327-8AE6-4D8B-A090-64219C4150E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6825193-515D-4661-8953-78010600DA0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81E39C4-E955-44CA-B570-B2A46B15459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9DC7872-203C-4D76-B433-C86E86EE217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5882E907-B99D-4EA2-A235-059D2CFF45B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D238527-95EC-4AFA-A999-61595E51A16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5D2529F-A60E-4554-9B70-845AFC1E100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15FF8FCD-4A07-42F8-AB08-9B7DBE75F40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3940029-A16C-4ED4-A729-66B7EFD5AC9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BC93201B-A862-47B6-99A6-465B1F93663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1AAC18A-0D30-47EA-A8F5-BEE0182E344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3E66BE32-4FD0-4B6A-8952-D445D2BAB58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3793238-1684-41A2-86FA-F7F0B1FFD79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17E4F9F-7795-46AD-9887-68120B64769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FAACD94B-EEE6-4DA0-B446-62A03BFE702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86106</xdr:rowOff>
    </xdr:from>
    <xdr:to>
      <xdr:col>54</xdr:col>
      <xdr:colOff>189865</xdr:colOff>
      <xdr:row>86</xdr:row>
      <xdr:rowOff>1524</xdr:rowOff>
    </xdr:to>
    <xdr:cxnSp macro="">
      <xdr:nvCxnSpPr>
        <xdr:cNvPr id="342" name="直線コネクタ 341">
          <a:extLst>
            <a:ext uri="{FF2B5EF4-FFF2-40B4-BE49-F238E27FC236}">
              <a16:creationId xmlns:a16="http://schemas.microsoft.com/office/drawing/2014/main" id="{E7158A2A-D7D8-4DE5-9276-7B49A5BDDC8F}"/>
            </a:ext>
          </a:extLst>
        </xdr:cNvPr>
        <xdr:cNvCxnSpPr/>
      </xdr:nvCxnSpPr>
      <xdr:spPr>
        <a:xfrm flipV="1">
          <a:off x="10476865" y="13459206"/>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3" name="【福祉施設】&#10;一人当たり面積最小値テキスト">
          <a:extLst>
            <a:ext uri="{FF2B5EF4-FFF2-40B4-BE49-F238E27FC236}">
              <a16:creationId xmlns:a16="http://schemas.microsoft.com/office/drawing/2014/main" id="{D9CFB231-2A5F-443D-96CD-DC460FA19BCB}"/>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4" name="直線コネクタ 343">
          <a:extLst>
            <a:ext uri="{FF2B5EF4-FFF2-40B4-BE49-F238E27FC236}">
              <a16:creationId xmlns:a16="http://schemas.microsoft.com/office/drawing/2014/main" id="{D878A114-02FE-4F32-B68D-ACD74F1F230E}"/>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32783</xdr:rowOff>
    </xdr:from>
    <xdr:ext cx="469744" cy="259045"/>
    <xdr:sp macro="" textlink="">
      <xdr:nvSpPr>
        <xdr:cNvPr id="345" name="【福祉施設】&#10;一人当たり面積最大値テキスト">
          <a:extLst>
            <a:ext uri="{FF2B5EF4-FFF2-40B4-BE49-F238E27FC236}">
              <a16:creationId xmlns:a16="http://schemas.microsoft.com/office/drawing/2014/main" id="{20639A51-D9D2-4674-98CF-D6D5A9D09583}"/>
            </a:ext>
          </a:extLst>
        </xdr:cNvPr>
        <xdr:cNvSpPr txBox="1"/>
      </xdr:nvSpPr>
      <xdr:spPr>
        <a:xfrm>
          <a:off x="10515600" y="1323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86106</xdr:rowOff>
    </xdr:from>
    <xdr:to>
      <xdr:col>55</xdr:col>
      <xdr:colOff>88900</xdr:colOff>
      <xdr:row>78</xdr:row>
      <xdr:rowOff>86106</xdr:rowOff>
    </xdr:to>
    <xdr:cxnSp macro="">
      <xdr:nvCxnSpPr>
        <xdr:cNvPr id="346" name="直線コネクタ 345">
          <a:extLst>
            <a:ext uri="{FF2B5EF4-FFF2-40B4-BE49-F238E27FC236}">
              <a16:creationId xmlns:a16="http://schemas.microsoft.com/office/drawing/2014/main" id="{8690398B-B887-44BA-BE2A-6133BC73EFB6}"/>
            </a:ext>
          </a:extLst>
        </xdr:cNvPr>
        <xdr:cNvCxnSpPr/>
      </xdr:nvCxnSpPr>
      <xdr:spPr>
        <a:xfrm>
          <a:off x="10388600" y="1345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93742</xdr:rowOff>
    </xdr:from>
    <xdr:ext cx="469744" cy="259045"/>
    <xdr:sp macro="" textlink="">
      <xdr:nvSpPr>
        <xdr:cNvPr id="347" name="【福祉施設】&#10;一人当たり面積平均値テキスト">
          <a:extLst>
            <a:ext uri="{FF2B5EF4-FFF2-40B4-BE49-F238E27FC236}">
              <a16:creationId xmlns:a16="http://schemas.microsoft.com/office/drawing/2014/main" id="{F63032F5-AFE3-4388-A15A-52608CAB29D0}"/>
            </a:ext>
          </a:extLst>
        </xdr:cNvPr>
        <xdr:cNvSpPr txBox="1"/>
      </xdr:nvSpPr>
      <xdr:spPr>
        <a:xfrm>
          <a:off x="10515600" y="143240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115315</xdr:rowOff>
    </xdr:from>
    <xdr:to>
      <xdr:col>55</xdr:col>
      <xdr:colOff>50800</xdr:colOff>
      <xdr:row>84</xdr:row>
      <xdr:rowOff>45465</xdr:rowOff>
    </xdr:to>
    <xdr:sp macro="" textlink="">
      <xdr:nvSpPr>
        <xdr:cNvPr id="348" name="フローチャート: 判断 347">
          <a:extLst>
            <a:ext uri="{FF2B5EF4-FFF2-40B4-BE49-F238E27FC236}">
              <a16:creationId xmlns:a16="http://schemas.microsoft.com/office/drawing/2014/main" id="{56BE058B-F122-4DF2-9A35-2C89800EBF76}"/>
            </a:ext>
          </a:extLst>
        </xdr:cNvPr>
        <xdr:cNvSpPr/>
      </xdr:nvSpPr>
      <xdr:spPr>
        <a:xfrm>
          <a:off x="104267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78739</xdr:rowOff>
    </xdr:from>
    <xdr:to>
      <xdr:col>50</xdr:col>
      <xdr:colOff>165100</xdr:colOff>
      <xdr:row>84</xdr:row>
      <xdr:rowOff>8889</xdr:rowOff>
    </xdr:to>
    <xdr:sp macro="" textlink="">
      <xdr:nvSpPr>
        <xdr:cNvPr id="349" name="フローチャート: 判断 348">
          <a:extLst>
            <a:ext uri="{FF2B5EF4-FFF2-40B4-BE49-F238E27FC236}">
              <a16:creationId xmlns:a16="http://schemas.microsoft.com/office/drawing/2014/main" id="{6C9D3969-4676-405D-B2C5-E085F32A26F2}"/>
            </a:ext>
          </a:extLst>
        </xdr:cNvPr>
        <xdr:cNvSpPr/>
      </xdr:nvSpPr>
      <xdr:spPr>
        <a:xfrm>
          <a:off x="958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71882</xdr:rowOff>
    </xdr:from>
    <xdr:to>
      <xdr:col>46</xdr:col>
      <xdr:colOff>38100</xdr:colOff>
      <xdr:row>84</xdr:row>
      <xdr:rowOff>2032</xdr:rowOff>
    </xdr:to>
    <xdr:sp macro="" textlink="">
      <xdr:nvSpPr>
        <xdr:cNvPr id="350" name="フローチャート: 判断 349">
          <a:extLst>
            <a:ext uri="{FF2B5EF4-FFF2-40B4-BE49-F238E27FC236}">
              <a16:creationId xmlns:a16="http://schemas.microsoft.com/office/drawing/2014/main" id="{D4F63BCA-CF4D-4079-9F46-E24FDDBBD31B}"/>
            </a:ext>
          </a:extLst>
        </xdr:cNvPr>
        <xdr:cNvSpPr/>
      </xdr:nvSpPr>
      <xdr:spPr>
        <a:xfrm>
          <a:off x="8699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94742</xdr:rowOff>
    </xdr:from>
    <xdr:to>
      <xdr:col>41</xdr:col>
      <xdr:colOff>101600</xdr:colOff>
      <xdr:row>84</xdr:row>
      <xdr:rowOff>24892</xdr:rowOff>
    </xdr:to>
    <xdr:sp macro="" textlink="">
      <xdr:nvSpPr>
        <xdr:cNvPr id="351" name="フローチャート: 判断 350">
          <a:extLst>
            <a:ext uri="{FF2B5EF4-FFF2-40B4-BE49-F238E27FC236}">
              <a16:creationId xmlns:a16="http://schemas.microsoft.com/office/drawing/2014/main" id="{925824B0-659D-4D29-938D-23DFA3015ED5}"/>
            </a:ext>
          </a:extLst>
        </xdr:cNvPr>
        <xdr:cNvSpPr/>
      </xdr:nvSpPr>
      <xdr:spPr>
        <a:xfrm>
          <a:off x="7810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117602</xdr:rowOff>
    </xdr:from>
    <xdr:to>
      <xdr:col>36</xdr:col>
      <xdr:colOff>165100</xdr:colOff>
      <xdr:row>84</xdr:row>
      <xdr:rowOff>47752</xdr:rowOff>
    </xdr:to>
    <xdr:sp macro="" textlink="">
      <xdr:nvSpPr>
        <xdr:cNvPr id="352" name="フローチャート: 判断 351">
          <a:extLst>
            <a:ext uri="{FF2B5EF4-FFF2-40B4-BE49-F238E27FC236}">
              <a16:creationId xmlns:a16="http://schemas.microsoft.com/office/drawing/2014/main" id="{94CFFA74-06B2-40EA-BDC4-1095911D09F4}"/>
            </a:ext>
          </a:extLst>
        </xdr:cNvPr>
        <xdr:cNvSpPr/>
      </xdr:nvSpPr>
      <xdr:spPr>
        <a:xfrm>
          <a:off x="6921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6C56B5D-4A6D-40CB-9B66-BFB21641CC3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B8C1112-BB92-466E-9343-9778D5861CA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8097CE8-DBC3-4AE0-8FC4-97664479628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B02E18E-84FA-49C3-AFA8-E63A2A816DD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709D590-2035-41ED-9AB2-CD560B17ADD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87885</xdr:rowOff>
    </xdr:from>
    <xdr:to>
      <xdr:col>55</xdr:col>
      <xdr:colOff>50800</xdr:colOff>
      <xdr:row>84</xdr:row>
      <xdr:rowOff>18035</xdr:rowOff>
    </xdr:to>
    <xdr:sp macro="" textlink="">
      <xdr:nvSpPr>
        <xdr:cNvPr id="358" name="楕円 357">
          <a:extLst>
            <a:ext uri="{FF2B5EF4-FFF2-40B4-BE49-F238E27FC236}">
              <a16:creationId xmlns:a16="http://schemas.microsoft.com/office/drawing/2014/main" id="{E7B24004-91A0-4E90-B659-7816E96354E0}"/>
            </a:ext>
          </a:extLst>
        </xdr:cNvPr>
        <xdr:cNvSpPr/>
      </xdr:nvSpPr>
      <xdr:spPr>
        <a:xfrm>
          <a:off x="10426700" y="1431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110762</xdr:rowOff>
    </xdr:from>
    <xdr:ext cx="469744" cy="259045"/>
    <xdr:sp macro="" textlink="">
      <xdr:nvSpPr>
        <xdr:cNvPr id="359" name="【福祉施設】&#10;一人当たり面積該当値テキスト">
          <a:extLst>
            <a:ext uri="{FF2B5EF4-FFF2-40B4-BE49-F238E27FC236}">
              <a16:creationId xmlns:a16="http://schemas.microsoft.com/office/drawing/2014/main" id="{D0ACDCE9-F9E7-4B1D-B456-46199C2C2B9D}"/>
            </a:ext>
          </a:extLst>
        </xdr:cNvPr>
        <xdr:cNvSpPr txBox="1"/>
      </xdr:nvSpPr>
      <xdr:spPr>
        <a:xfrm>
          <a:off x="10515600" y="1416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97028</xdr:rowOff>
    </xdr:from>
    <xdr:to>
      <xdr:col>50</xdr:col>
      <xdr:colOff>165100</xdr:colOff>
      <xdr:row>84</xdr:row>
      <xdr:rowOff>27178</xdr:rowOff>
    </xdr:to>
    <xdr:sp macro="" textlink="">
      <xdr:nvSpPr>
        <xdr:cNvPr id="360" name="楕円 359">
          <a:extLst>
            <a:ext uri="{FF2B5EF4-FFF2-40B4-BE49-F238E27FC236}">
              <a16:creationId xmlns:a16="http://schemas.microsoft.com/office/drawing/2014/main" id="{1472A55B-73D9-46E6-9376-F5DA9C8A7B5A}"/>
            </a:ext>
          </a:extLst>
        </xdr:cNvPr>
        <xdr:cNvSpPr/>
      </xdr:nvSpPr>
      <xdr:spPr>
        <a:xfrm>
          <a:off x="9588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138685</xdr:rowOff>
    </xdr:from>
    <xdr:to>
      <xdr:col>55</xdr:col>
      <xdr:colOff>0</xdr:colOff>
      <xdr:row>83</xdr:row>
      <xdr:rowOff>147828</xdr:rowOff>
    </xdr:to>
    <xdr:cxnSp macro="">
      <xdr:nvCxnSpPr>
        <xdr:cNvPr id="361" name="直線コネクタ 360">
          <a:extLst>
            <a:ext uri="{FF2B5EF4-FFF2-40B4-BE49-F238E27FC236}">
              <a16:creationId xmlns:a16="http://schemas.microsoft.com/office/drawing/2014/main" id="{215C3F4C-790D-4261-A76D-B2058AD12F13}"/>
            </a:ext>
          </a:extLst>
        </xdr:cNvPr>
        <xdr:cNvCxnSpPr/>
      </xdr:nvCxnSpPr>
      <xdr:spPr>
        <a:xfrm flipV="1">
          <a:off x="9639300" y="14369035"/>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106172</xdr:rowOff>
    </xdr:from>
    <xdr:to>
      <xdr:col>46</xdr:col>
      <xdr:colOff>38100</xdr:colOff>
      <xdr:row>84</xdr:row>
      <xdr:rowOff>36322</xdr:rowOff>
    </xdr:to>
    <xdr:sp macro="" textlink="">
      <xdr:nvSpPr>
        <xdr:cNvPr id="362" name="楕円 361">
          <a:extLst>
            <a:ext uri="{FF2B5EF4-FFF2-40B4-BE49-F238E27FC236}">
              <a16:creationId xmlns:a16="http://schemas.microsoft.com/office/drawing/2014/main" id="{5A327910-9915-4AE7-852D-227525025015}"/>
            </a:ext>
          </a:extLst>
        </xdr:cNvPr>
        <xdr:cNvSpPr/>
      </xdr:nvSpPr>
      <xdr:spPr>
        <a:xfrm>
          <a:off x="8699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147828</xdr:rowOff>
    </xdr:from>
    <xdr:to>
      <xdr:col>50</xdr:col>
      <xdr:colOff>114300</xdr:colOff>
      <xdr:row>83</xdr:row>
      <xdr:rowOff>156972</xdr:rowOff>
    </xdr:to>
    <xdr:cxnSp macro="">
      <xdr:nvCxnSpPr>
        <xdr:cNvPr id="363" name="直線コネクタ 362">
          <a:extLst>
            <a:ext uri="{FF2B5EF4-FFF2-40B4-BE49-F238E27FC236}">
              <a16:creationId xmlns:a16="http://schemas.microsoft.com/office/drawing/2014/main" id="{0E4A0F4D-48A7-4C2B-B9B1-97981DD4B10E}"/>
            </a:ext>
          </a:extLst>
        </xdr:cNvPr>
        <xdr:cNvCxnSpPr/>
      </xdr:nvCxnSpPr>
      <xdr:spPr>
        <a:xfrm flipV="1">
          <a:off x="8750300" y="1437817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117602</xdr:rowOff>
    </xdr:from>
    <xdr:to>
      <xdr:col>41</xdr:col>
      <xdr:colOff>101600</xdr:colOff>
      <xdr:row>84</xdr:row>
      <xdr:rowOff>47752</xdr:rowOff>
    </xdr:to>
    <xdr:sp macro="" textlink="">
      <xdr:nvSpPr>
        <xdr:cNvPr id="364" name="楕円 363">
          <a:extLst>
            <a:ext uri="{FF2B5EF4-FFF2-40B4-BE49-F238E27FC236}">
              <a16:creationId xmlns:a16="http://schemas.microsoft.com/office/drawing/2014/main" id="{1F5DB4B4-8E68-4105-8817-845B615D556F}"/>
            </a:ext>
          </a:extLst>
        </xdr:cNvPr>
        <xdr:cNvSpPr/>
      </xdr:nvSpPr>
      <xdr:spPr>
        <a:xfrm>
          <a:off x="7810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156972</xdr:rowOff>
    </xdr:from>
    <xdr:to>
      <xdr:col>45</xdr:col>
      <xdr:colOff>177800</xdr:colOff>
      <xdr:row>83</xdr:row>
      <xdr:rowOff>168402</xdr:rowOff>
    </xdr:to>
    <xdr:cxnSp macro="">
      <xdr:nvCxnSpPr>
        <xdr:cNvPr id="365" name="直線コネクタ 364">
          <a:extLst>
            <a:ext uri="{FF2B5EF4-FFF2-40B4-BE49-F238E27FC236}">
              <a16:creationId xmlns:a16="http://schemas.microsoft.com/office/drawing/2014/main" id="{B4E45CD4-808F-4291-81D8-F1FBAA80EDD1}"/>
            </a:ext>
          </a:extLst>
        </xdr:cNvPr>
        <xdr:cNvCxnSpPr/>
      </xdr:nvCxnSpPr>
      <xdr:spPr>
        <a:xfrm flipV="1">
          <a:off x="7861300" y="1438732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90170</xdr:rowOff>
    </xdr:from>
    <xdr:to>
      <xdr:col>36</xdr:col>
      <xdr:colOff>165100</xdr:colOff>
      <xdr:row>85</xdr:row>
      <xdr:rowOff>20320</xdr:rowOff>
    </xdr:to>
    <xdr:sp macro="" textlink="">
      <xdr:nvSpPr>
        <xdr:cNvPr id="366" name="楕円 365">
          <a:extLst>
            <a:ext uri="{FF2B5EF4-FFF2-40B4-BE49-F238E27FC236}">
              <a16:creationId xmlns:a16="http://schemas.microsoft.com/office/drawing/2014/main" id="{1E1A94E1-AB5A-49A0-8114-1AC0410BE79F}"/>
            </a:ext>
          </a:extLst>
        </xdr:cNvPr>
        <xdr:cNvSpPr/>
      </xdr:nvSpPr>
      <xdr:spPr>
        <a:xfrm>
          <a:off x="6921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168402</xdr:rowOff>
    </xdr:from>
    <xdr:to>
      <xdr:col>41</xdr:col>
      <xdr:colOff>50800</xdr:colOff>
      <xdr:row>84</xdr:row>
      <xdr:rowOff>140970</xdr:rowOff>
    </xdr:to>
    <xdr:cxnSp macro="">
      <xdr:nvCxnSpPr>
        <xdr:cNvPr id="367" name="直線コネクタ 366">
          <a:extLst>
            <a:ext uri="{FF2B5EF4-FFF2-40B4-BE49-F238E27FC236}">
              <a16:creationId xmlns:a16="http://schemas.microsoft.com/office/drawing/2014/main" id="{20E80EB2-B9C2-4A21-8618-0C4824B3A073}"/>
            </a:ext>
          </a:extLst>
        </xdr:cNvPr>
        <xdr:cNvCxnSpPr/>
      </xdr:nvCxnSpPr>
      <xdr:spPr>
        <a:xfrm flipV="1">
          <a:off x="6972300" y="14398752"/>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25416</xdr:rowOff>
    </xdr:from>
    <xdr:ext cx="469744" cy="259045"/>
    <xdr:sp macro="" textlink="">
      <xdr:nvSpPr>
        <xdr:cNvPr id="368" name="n_1aveValue【福祉施設】&#10;一人当たり面積">
          <a:extLst>
            <a:ext uri="{FF2B5EF4-FFF2-40B4-BE49-F238E27FC236}">
              <a16:creationId xmlns:a16="http://schemas.microsoft.com/office/drawing/2014/main" id="{AF4F9373-D515-46E8-9943-59E0B26CF7BF}"/>
            </a:ext>
          </a:extLst>
        </xdr:cNvPr>
        <xdr:cNvSpPr txBox="1"/>
      </xdr:nvSpPr>
      <xdr:spPr>
        <a:xfrm>
          <a:off x="93917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18559</xdr:rowOff>
    </xdr:from>
    <xdr:ext cx="469744" cy="259045"/>
    <xdr:sp macro="" textlink="">
      <xdr:nvSpPr>
        <xdr:cNvPr id="369" name="n_2aveValue【福祉施設】&#10;一人当たり面積">
          <a:extLst>
            <a:ext uri="{FF2B5EF4-FFF2-40B4-BE49-F238E27FC236}">
              <a16:creationId xmlns:a16="http://schemas.microsoft.com/office/drawing/2014/main" id="{EDA81BBD-4F25-4839-9936-BCB1D0015EB8}"/>
            </a:ext>
          </a:extLst>
        </xdr:cNvPr>
        <xdr:cNvSpPr txBox="1"/>
      </xdr:nvSpPr>
      <xdr:spPr>
        <a:xfrm>
          <a:off x="8515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41419</xdr:rowOff>
    </xdr:from>
    <xdr:ext cx="469744" cy="259045"/>
    <xdr:sp macro="" textlink="">
      <xdr:nvSpPr>
        <xdr:cNvPr id="370" name="n_3aveValue【福祉施設】&#10;一人当たり面積">
          <a:extLst>
            <a:ext uri="{FF2B5EF4-FFF2-40B4-BE49-F238E27FC236}">
              <a16:creationId xmlns:a16="http://schemas.microsoft.com/office/drawing/2014/main" id="{633E6633-D2C6-4C1F-AA9E-88306FCBF217}"/>
            </a:ext>
          </a:extLst>
        </xdr:cNvPr>
        <xdr:cNvSpPr txBox="1"/>
      </xdr:nvSpPr>
      <xdr:spPr>
        <a:xfrm>
          <a:off x="7626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64279</xdr:rowOff>
    </xdr:from>
    <xdr:ext cx="469744" cy="259045"/>
    <xdr:sp macro="" textlink="">
      <xdr:nvSpPr>
        <xdr:cNvPr id="371" name="n_4aveValue【福祉施設】&#10;一人当たり面積">
          <a:extLst>
            <a:ext uri="{FF2B5EF4-FFF2-40B4-BE49-F238E27FC236}">
              <a16:creationId xmlns:a16="http://schemas.microsoft.com/office/drawing/2014/main" id="{2569C925-468D-4B3B-8C6C-991274FB6AA9}"/>
            </a:ext>
          </a:extLst>
        </xdr:cNvPr>
        <xdr:cNvSpPr txBox="1"/>
      </xdr:nvSpPr>
      <xdr:spPr>
        <a:xfrm>
          <a:off x="6737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18305</xdr:rowOff>
    </xdr:from>
    <xdr:ext cx="469744" cy="259045"/>
    <xdr:sp macro="" textlink="">
      <xdr:nvSpPr>
        <xdr:cNvPr id="372" name="n_1mainValue【福祉施設】&#10;一人当たり面積">
          <a:extLst>
            <a:ext uri="{FF2B5EF4-FFF2-40B4-BE49-F238E27FC236}">
              <a16:creationId xmlns:a16="http://schemas.microsoft.com/office/drawing/2014/main" id="{BE884946-8D79-41A7-AC6B-31B128A38CC8}"/>
            </a:ext>
          </a:extLst>
        </xdr:cNvPr>
        <xdr:cNvSpPr txBox="1"/>
      </xdr:nvSpPr>
      <xdr:spPr>
        <a:xfrm>
          <a:off x="9391727" y="1442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27449</xdr:rowOff>
    </xdr:from>
    <xdr:ext cx="469744" cy="259045"/>
    <xdr:sp macro="" textlink="">
      <xdr:nvSpPr>
        <xdr:cNvPr id="373" name="n_2mainValue【福祉施設】&#10;一人当たり面積">
          <a:extLst>
            <a:ext uri="{FF2B5EF4-FFF2-40B4-BE49-F238E27FC236}">
              <a16:creationId xmlns:a16="http://schemas.microsoft.com/office/drawing/2014/main" id="{8FA33923-BD17-4E7D-B718-A8A4660F875B}"/>
            </a:ext>
          </a:extLst>
        </xdr:cNvPr>
        <xdr:cNvSpPr txBox="1"/>
      </xdr:nvSpPr>
      <xdr:spPr>
        <a:xfrm>
          <a:off x="8515427" y="1442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38879</xdr:rowOff>
    </xdr:from>
    <xdr:ext cx="469744" cy="259045"/>
    <xdr:sp macro="" textlink="">
      <xdr:nvSpPr>
        <xdr:cNvPr id="374" name="n_3mainValue【福祉施設】&#10;一人当たり面積">
          <a:extLst>
            <a:ext uri="{FF2B5EF4-FFF2-40B4-BE49-F238E27FC236}">
              <a16:creationId xmlns:a16="http://schemas.microsoft.com/office/drawing/2014/main" id="{AA7A28BE-8A2B-4C21-80FA-D08E06F3DD1D}"/>
            </a:ext>
          </a:extLst>
        </xdr:cNvPr>
        <xdr:cNvSpPr txBox="1"/>
      </xdr:nvSpPr>
      <xdr:spPr>
        <a:xfrm>
          <a:off x="76264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11447</xdr:rowOff>
    </xdr:from>
    <xdr:ext cx="469744" cy="259045"/>
    <xdr:sp macro="" textlink="">
      <xdr:nvSpPr>
        <xdr:cNvPr id="375" name="n_4mainValue【福祉施設】&#10;一人当たり面積">
          <a:extLst>
            <a:ext uri="{FF2B5EF4-FFF2-40B4-BE49-F238E27FC236}">
              <a16:creationId xmlns:a16="http://schemas.microsoft.com/office/drawing/2014/main" id="{DEF0E558-ED18-41A2-92E3-7369D4FCF2C5}"/>
            </a:ext>
          </a:extLst>
        </xdr:cNvPr>
        <xdr:cNvSpPr txBox="1"/>
      </xdr:nvSpPr>
      <xdr:spPr>
        <a:xfrm>
          <a:off x="6737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A643EAA-37DF-488E-97AB-93FF7AEB43B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9C53679-4680-4866-BCEB-99E9D716414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85CD3E0-B97D-4A3A-8E4D-0A8A56ADC09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5ABB668-C5D0-469A-916F-2BFEADEB4FD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096A7D6-93E6-4A26-B17D-677D230DDEA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B8BA385-7374-4E03-AF3B-8BF2DB9B461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304EA47-6B5E-42B6-A7A3-59386A0122D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1E97D3A-5C31-4311-B43F-440AAFCC87B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26163173-CD6A-49D3-9554-BA3C3D96FC1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21ECA96-3590-4033-A247-861A2C9B5C6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31B28FA-49F2-4313-AAF2-D22980A6436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79FAEF5-096A-40E1-A1F0-2AF041CE00D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C4634D8-C55B-4C1A-A426-A2ACEC72D15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1DA2018-E940-4498-A577-351DE5E582E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8548BD8-A280-406E-8590-130919C9859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4DE04E70-93E8-4192-A19B-AB6947B1A45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6D46A14-2E83-4914-AB28-9E8A04ECF3F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43F6BC9-755E-4A9A-88B0-8F788FD33EE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978260BA-F2EC-4E9C-A20B-F1AA9613D8D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E948838B-9249-4606-BD3A-5FCBE8073AB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421F1782-F4C3-4E54-B445-39EF569DA13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E32FF3D-F174-47BD-834F-4A4ECCA2FB5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3682F806-2754-4C3B-AA7C-14BA8DA7018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3CCF7AF-6A70-4ABE-9D85-46F636A8E34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E50D76B-3BE0-4562-96C0-F89F925FD7D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DF0A9195-7BFA-4263-BF01-330EE28DB102}"/>
            </a:ext>
          </a:extLst>
        </xdr:cNvPr>
        <xdr:cNvCxnSpPr/>
      </xdr:nvCxnSpPr>
      <xdr:spPr>
        <a:xfrm flipV="1">
          <a:off x="4634865" y="17301211"/>
          <a:ext cx="0" cy="1422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B7A4BD6E-0D87-4233-B193-984BD56B127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931CB034-D205-4805-AE83-DDD06AEF540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FF0257BF-D3BC-4078-9ED5-555FF5C6873B}"/>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05" name="直線コネクタ 404">
          <a:extLst>
            <a:ext uri="{FF2B5EF4-FFF2-40B4-BE49-F238E27FC236}">
              <a16:creationId xmlns:a16="http://schemas.microsoft.com/office/drawing/2014/main" id="{6E25841E-3B01-455C-A06F-461FEE660CDA}"/>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116857</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EA20FC59-144B-4064-856A-C10632C601BE}"/>
            </a:ext>
          </a:extLst>
        </xdr:cNvPr>
        <xdr:cNvSpPr txBox="1"/>
      </xdr:nvSpPr>
      <xdr:spPr>
        <a:xfrm>
          <a:off x="4673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93980</xdr:rowOff>
    </xdr:from>
    <xdr:to>
      <xdr:col>24</xdr:col>
      <xdr:colOff>114300</xdr:colOff>
      <xdr:row>105</xdr:row>
      <xdr:rowOff>24130</xdr:rowOff>
    </xdr:to>
    <xdr:sp macro="" textlink="">
      <xdr:nvSpPr>
        <xdr:cNvPr id="407" name="フローチャート: 判断 406">
          <a:extLst>
            <a:ext uri="{FF2B5EF4-FFF2-40B4-BE49-F238E27FC236}">
              <a16:creationId xmlns:a16="http://schemas.microsoft.com/office/drawing/2014/main" id="{7788512D-79A8-4F38-A073-1598F0B458F0}"/>
            </a:ext>
          </a:extLst>
        </xdr:cNvPr>
        <xdr:cNvSpPr/>
      </xdr:nvSpPr>
      <xdr:spPr>
        <a:xfrm>
          <a:off x="4584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27032</xdr:rowOff>
    </xdr:from>
    <xdr:to>
      <xdr:col>20</xdr:col>
      <xdr:colOff>38100</xdr:colOff>
      <xdr:row>104</xdr:row>
      <xdr:rowOff>128632</xdr:rowOff>
    </xdr:to>
    <xdr:sp macro="" textlink="">
      <xdr:nvSpPr>
        <xdr:cNvPr id="408" name="フローチャート: 判断 407">
          <a:extLst>
            <a:ext uri="{FF2B5EF4-FFF2-40B4-BE49-F238E27FC236}">
              <a16:creationId xmlns:a16="http://schemas.microsoft.com/office/drawing/2014/main" id="{33388518-E3C8-458B-93EC-44F072E4E4EE}"/>
            </a:ext>
          </a:extLst>
        </xdr:cNvPr>
        <xdr:cNvSpPr/>
      </xdr:nvSpPr>
      <xdr:spPr>
        <a:xfrm>
          <a:off x="3746500" y="1785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169092</xdr:rowOff>
    </xdr:from>
    <xdr:to>
      <xdr:col>15</xdr:col>
      <xdr:colOff>101600</xdr:colOff>
      <xdr:row>104</xdr:row>
      <xdr:rowOff>99242</xdr:rowOff>
    </xdr:to>
    <xdr:sp macro="" textlink="">
      <xdr:nvSpPr>
        <xdr:cNvPr id="409" name="フローチャート: 判断 408">
          <a:extLst>
            <a:ext uri="{FF2B5EF4-FFF2-40B4-BE49-F238E27FC236}">
              <a16:creationId xmlns:a16="http://schemas.microsoft.com/office/drawing/2014/main" id="{C442A76E-F4DE-4866-B9E1-4DA0909E26D1}"/>
            </a:ext>
          </a:extLst>
        </xdr:cNvPr>
        <xdr:cNvSpPr/>
      </xdr:nvSpPr>
      <xdr:spPr>
        <a:xfrm>
          <a:off x="2857500" y="1782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0" name="フローチャート: 判断 409">
          <a:extLst>
            <a:ext uri="{FF2B5EF4-FFF2-40B4-BE49-F238E27FC236}">
              <a16:creationId xmlns:a16="http://schemas.microsoft.com/office/drawing/2014/main" id="{4500C0A3-6A3D-44EA-A40E-759E9617616D}"/>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411" name="フローチャート: 判断 410">
          <a:extLst>
            <a:ext uri="{FF2B5EF4-FFF2-40B4-BE49-F238E27FC236}">
              <a16:creationId xmlns:a16="http://schemas.microsoft.com/office/drawing/2014/main" id="{4B19F573-065B-4268-8D25-77116657FC49}"/>
            </a:ext>
          </a:extLst>
        </xdr:cNvPr>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2CD6C17-3CE4-42D9-A425-41AA1CE59AC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4382FB0-E5B0-4532-8DFA-56539AD824B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C75A01A-432B-49D4-B109-425E89969C5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AFD7102-1099-4C81-A4EF-4992F8495A5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6973F55-B034-4872-BE3B-CE36A6680D9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5806</xdr:rowOff>
    </xdr:from>
    <xdr:to>
      <xdr:col>24</xdr:col>
      <xdr:colOff>114300</xdr:colOff>
      <xdr:row>105</xdr:row>
      <xdr:rowOff>107406</xdr:rowOff>
    </xdr:to>
    <xdr:sp macro="" textlink="">
      <xdr:nvSpPr>
        <xdr:cNvPr id="417" name="楕円 416">
          <a:extLst>
            <a:ext uri="{FF2B5EF4-FFF2-40B4-BE49-F238E27FC236}">
              <a16:creationId xmlns:a16="http://schemas.microsoft.com/office/drawing/2014/main" id="{7661FB81-CF2D-4BEB-8506-A7F7AD6B2256}"/>
            </a:ext>
          </a:extLst>
        </xdr:cNvPr>
        <xdr:cNvSpPr/>
      </xdr:nvSpPr>
      <xdr:spPr>
        <a:xfrm>
          <a:off x="458470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155683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D58416C-BFFC-4C2A-8DD6-99FD9A44B8C2}"/>
            </a:ext>
          </a:extLst>
        </xdr:cNvPr>
        <xdr:cNvSpPr txBox="1"/>
      </xdr:nvSpPr>
      <xdr:spPr>
        <a:xfrm>
          <a:off x="4673600"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33564</xdr:rowOff>
    </xdr:from>
    <xdr:to>
      <xdr:col>20</xdr:col>
      <xdr:colOff>38100</xdr:colOff>
      <xdr:row>105</xdr:row>
      <xdr:rowOff>135164</xdr:rowOff>
    </xdr:to>
    <xdr:sp macro="" textlink="">
      <xdr:nvSpPr>
        <xdr:cNvPr id="419" name="楕円 418">
          <a:extLst>
            <a:ext uri="{FF2B5EF4-FFF2-40B4-BE49-F238E27FC236}">
              <a16:creationId xmlns:a16="http://schemas.microsoft.com/office/drawing/2014/main" id="{44158A93-88C6-47DC-86A6-A4549306DD80}"/>
            </a:ext>
          </a:extLst>
        </xdr:cNvPr>
        <xdr:cNvSpPr/>
      </xdr:nvSpPr>
      <xdr:spPr>
        <a:xfrm>
          <a:off x="3746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56606</xdr:rowOff>
    </xdr:from>
    <xdr:to>
      <xdr:col>24</xdr:col>
      <xdr:colOff>63500</xdr:colOff>
      <xdr:row>105</xdr:row>
      <xdr:rowOff>84364</xdr:rowOff>
    </xdr:to>
    <xdr:cxnSp macro="">
      <xdr:nvCxnSpPr>
        <xdr:cNvPr id="420" name="直線コネクタ 419">
          <a:extLst>
            <a:ext uri="{FF2B5EF4-FFF2-40B4-BE49-F238E27FC236}">
              <a16:creationId xmlns:a16="http://schemas.microsoft.com/office/drawing/2014/main" id="{7FED2088-9087-42B4-B56D-3149BF8A30BF}"/>
            </a:ext>
          </a:extLst>
        </xdr:cNvPr>
        <xdr:cNvCxnSpPr/>
      </xdr:nvCxnSpPr>
      <xdr:spPr>
        <a:xfrm flipV="1">
          <a:off x="3797300" y="1805885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165826</xdr:rowOff>
    </xdr:from>
    <xdr:to>
      <xdr:col>15</xdr:col>
      <xdr:colOff>101600</xdr:colOff>
      <xdr:row>105</xdr:row>
      <xdr:rowOff>95976</xdr:rowOff>
    </xdr:to>
    <xdr:sp macro="" textlink="">
      <xdr:nvSpPr>
        <xdr:cNvPr id="421" name="楕円 420">
          <a:extLst>
            <a:ext uri="{FF2B5EF4-FFF2-40B4-BE49-F238E27FC236}">
              <a16:creationId xmlns:a16="http://schemas.microsoft.com/office/drawing/2014/main" id="{D892EA3C-213E-4ECC-913C-B59E63A3A957}"/>
            </a:ext>
          </a:extLst>
        </xdr:cNvPr>
        <xdr:cNvSpPr/>
      </xdr:nvSpPr>
      <xdr:spPr>
        <a:xfrm>
          <a:off x="2857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45176</xdr:rowOff>
    </xdr:from>
    <xdr:to>
      <xdr:col>19</xdr:col>
      <xdr:colOff>177800</xdr:colOff>
      <xdr:row>105</xdr:row>
      <xdr:rowOff>84364</xdr:rowOff>
    </xdr:to>
    <xdr:cxnSp macro="">
      <xdr:nvCxnSpPr>
        <xdr:cNvPr id="422" name="直線コネクタ 421">
          <a:extLst>
            <a:ext uri="{FF2B5EF4-FFF2-40B4-BE49-F238E27FC236}">
              <a16:creationId xmlns:a16="http://schemas.microsoft.com/office/drawing/2014/main" id="{D0B2A2CE-A4F9-41BE-9D40-C420DB917C7E}"/>
            </a:ext>
          </a:extLst>
        </xdr:cNvPr>
        <xdr:cNvCxnSpPr/>
      </xdr:nvCxnSpPr>
      <xdr:spPr>
        <a:xfrm>
          <a:off x="2908300" y="1804742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162561</xdr:rowOff>
    </xdr:from>
    <xdr:to>
      <xdr:col>10</xdr:col>
      <xdr:colOff>165100</xdr:colOff>
      <xdr:row>105</xdr:row>
      <xdr:rowOff>92711</xdr:rowOff>
    </xdr:to>
    <xdr:sp macro="" textlink="">
      <xdr:nvSpPr>
        <xdr:cNvPr id="423" name="楕円 422">
          <a:extLst>
            <a:ext uri="{FF2B5EF4-FFF2-40B4-BE49-F238E27FC236}">
              <a16:creationId xmlns:a16="http://schemas.microsoft.com/office/drawing/2014/main" id="{870520B3-770E-466B-BCF3-81B6E3747D1E}"/>
            </a:ext>
          </a:extLst>
        </xdr:cNvPr>
        <xdr:cNvSpPr/>
      </xdr:nvSpPr>
      <xdr:spPr>
        <a:xfrm>
          <a:off x="1968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41911</xdr:rowOff>
    </xdr:from>
    <xdr:to>
      <xdr:col>15</xdr:col>
      <xdr:colOff>50800</xdr:colOff>
      <xdr:row>105</xdr:row>
      <xdr:rowOff>45176</xdr:rowOff>
    </xdr:to>
    <xdr:cxnSp macro="">
      <xdr:nvCxnSpPr>
        <xdr:cNvPr id="424" name="直線コネクタ 423">
          <a:extLst>
            <a:ext uri="{FF2B5EF4-FFF2-40B4-BE49-F238E27FC236}">
              <a16:creationId xmlns:a16="http://schemas.microsoft.com/office/drawing/2014/main" id="{CD962BB9-F02F-47ED-BA8A-8F0CD87ACA74}"/>
            </a:ext>
          </a:extLst>
        </xdr:cNvPr>
        <xdr:cNvCxnSpPr/>
      </xdr:nvCxnSpPr>
      <xdr:spPr>
        <a:xfrm>
          <a:off x="2019300" y="180441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144599</xdr:rowOff>
    </xdr:from>
    <xdr:to>
      <xdr:col>6</xdr:col>
      <xdr:colOff>38100</xdr:colOff>
      <xdr:row>105</xdr:row>
      <xdr:rowOff>74749</xdr:rowOff>
    </xdr:to>
    <xdr:sp macro="" textlink="">
      <xdr:nvSpPr>
        <xdr:cNvPr id="425" name="楕円 424">
          <a:extLst>
            <a:ext uri="{FF2B5EF4-FFF2-40B4-BE49-F238E27FC236}">
              <a16:creationId xmlns:a16="http://schemas.microsoft.com/office/drawing/2014/main" id="{2ED5C915-EBE7-435E-9DC2-034CD8AAE2C2}"/>
            </a:ext>
          </a:extLst>
        </xdr:cNvPr>
        <xdr:cNvSpPr/>
      </xdr:nvSpPr>
      <xdr:spPr>
        <a:xfrm>
          <a:off x="107950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23949</xdr:rowOff>
    </xdr:from>
    <xdr:to>
      <xdr:col>10</xdr:col>
      <xdr:colOff>114300</xdr:colOff>
      <xdr:row>105</xdr:row>
      <xdr:rowOff>41911</xdr:rowOff>
    </xdr:to>
    <xdr:cxnSp macro="">
      <xdr:nvCxnSpPr>
        <xdr:cNvPr id="426" name="直線コネクタ 425">
          <a:extLst>
            <a:ext uri="{FF2B5EF4-FFF2-40B4-BE49-F238E27FC236}">
              <a16:creationId xmlns:a16="http://schemas.microsoft.com/office/drawing/2014/main" id="{60CDCE36-4BE7-4629-80D0-6A3139EDE8D1}"/>
            </a:ext>
          </a:extLst>
        </xdr:cNvPr>
        <xdr:cNvCxnSpPr/>
      </xdr:nvCxnSpPr>
      <xdr:spPr>
        <a:xfrm>
          <a:off x="1130300" y="1802619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145159</xdr:rowOff>
    </xdr:from>
    <xdr:ext cx="405111" cy="259045"/>
    <xdr:sp macro="" textlink="">
      <xdr:nvSpPr>
        <xdr:cNvPr id="427" name="n_1aveValue【市民会館】&#10;有形固定資産減価償却率">
          <a:extLst>
            <a:ext uri="{FF2B5EF4-FFF2-40B4-BE49-F238E27FC236}">
              <a16:creationId xmlns:a16="http://schemas.microsoft.com/office/drawing/2014/main" id="{4F6519AE-E551-4DB3-AB47-231E0C8BC885}"/>
            </a:ext>
          </a:extLst>
        </xdr:cNvPr>
        <xdr:cNvSpPr txBox="1"/>
      </xdr:nvSpPr>
      <xdr:spPr>
        <a:xfrm>
          <a:off x="3582044" y="1763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115769</xdr:rowOff>
    </xdr:from>
    <xdr:ext cx="405111" cy="259045"/>
    <xdr:sp macro="" textlink="">
      <xdr:nvSpPr>
        <xdr:cNvPr id="428" name="n_2aveValue【市民会館】&#10;有形固定資産減価償却率">
          <a:extLst>
            <a:ext uri="{FF2B5EF4-FFF2-40B4-BE49-F238E27FC236}">
              <a16:creationId xmlns:a16="http://schemas.microsoft.com/office/drawing/2014/main" id="{F46EA958-7DA1-4DD4-9895-B0576BA5AC4D}"/>
            </a:ext>
          </a:extLst>
        </xdr:cNvPr>
        <xdr:cNvSpPr txBox="1"/>
      </xdr:nvSpPr>
      <xdr:spPr>
        <a:xfrm>
          <a:off x="27057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29" name="n_3aveValue【市民会館】&#10;有形固定資産減価償却率">
          <a:extLst>
            <a:ext uri="{FF2B5EF4-FFF2-40B4-BE49-F238E27FC236}">
              <a16:creationId xmlns:a16="http://schemas.microsoft.com/office/drawing/2014/main" id="{A13F2177-ECB8-4581-9C3E-0F49CEF98EA6}"/>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430" name="n_4aveValue【市民会館】&#10;有形固定資産減価償却率">
          <a:extLst>
            <a:ext uri="{FF2B5EF4-FFF2-40B4-BE49-F238E27FC236}">
              <a16:creationId xmlns:a16="http://schemas.microsoft.com/office/drawing/2014/main" id="{B288C4DA-D3F8-4A1F-BF8F-BE8246367FCA}"/>
            </a:ext>
          </a:extLst>
        </xdr:cNvPr>
        <xdr:cNvSpPr txBox="1"/>
      </xdr:nvSpPr>
      <xdr:spPr>
        <a:xfrm>
          <a:off x="9277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126291</xdr:rowOff>
    </xdr:from>
    <xdr:ext cx="405111" cy="259045"/>
    <xdr:sp macro="" textlink="">
      <xdr:nvSpPr>
        <xdr:cNvPr id="431" name="n_1mainValue【市民会館】&#10;有形固定資産減価償却率">
          <a:extLst>
            <a:ext uri="{FF2B5EF4-FFF2-40B4-BE49-F238E27FC236}">
              <a16:creationId xmlns:a16="http://schemas.microsoft.com/office/drawing/2014/main" id="{4580C148-89EF-4AA7-A848-25E11252F758}"/>
            </a:ext>
          </a:extLst>
        </xdr:cNvPr>
        <xdr:cNvSpPr txBox="1"/>
      </xdr:nvSpPr>
      <xdr:spPr>
        <a:xfrm>
          <a:off x="35820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87103</xdr:rowOff>
    </xdr:from>
    <xdr:ext cx="405111" cy="259045"/>
    <xdr:sp macro="" textlink="">
      <xdr:nvSpPr>
        <xdr:cNvPr id="432" name="n_2mainValue【市民会館】&#10;有形固定資産減価償却率">
          <a:extLst>
            <a:ext uri="{FF2B5EF4-FFF2-40B4-BE49-F238E27FC236}">
              <a16:creationId xmlns:a16="http://schemas.microsoft.com/office/drawing/2014/main" id="{3A954C22-C9C3-49EF-88B3-4C249D8ED1BB}"/>
            </a:ext>
          </a:extLst>
        </xdr:cNvPr>
        <xdr:cNvSpPr txBox="1"/>
      </xdr:nvSpPr>
      <xdr:spPr>
        <a:xfrm>
          <a:off x="2705744" y="1808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83838</xdr:rowOff>
    </xdr:from>
    <xdr:ext cx="405111" cy="259045"/>
    <xdr:sp macro="" textlink="">
      <xdr:nvSpPr>
        <xdr:cNvPr id="433" name="n_3mainValue【市民会館】&#10;有形固定資産減価償却率">
          <a:extLst>
            <a:ext uri="{FF2B5EF4-FFF2-40B4-BE49-F238E27FC236}">
              <a16:creationId xmlns:a16="http://schemas.microsoft.com/office/drawing/2014/main" id="{6C348123-2609-4D73-B866-25432365A0D9}"/>
            </a:ext>
          </a:extLst>
        </xdr:cNvPr>
        <xdr:cNvSpPr txBox="1"/>
      </xdr:nvSpPr>
      <xdr:spPr>
        <a:xfrm>
          <a:off x="1816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65876</xdr:rowOff>
    </xdr:from>
    <xdr:ext cx="405111" cy="259045"/>
    <xdr:sp macro="" textlink="">
      <xdr:nvSpPr>
        <xdr:cNvPr id="434" name="n_4mainValue【市民会館】&#10;有形固定資産減価償却率">
          <a:extLst>
            <a:ext uri="{FF2B5EF4-FFF2-40B4-BE49-F238E27FC236}">
              <a16:creationId xmlns:a16="http://schemas.microsoft.com/office/drawing/2014/main" id="{45DA1422-05A1-4C8B-96C5-5E0AEDA69488}"/>
            </a:ext>
          </a:extLst>
        </xdr:cNvPr>
        <xdr:cNvSpPr txBox="1"/>
      </xdr:nvSpPr>
      <xdr:spPr>
        <a:xfrm>
          <a:off x="927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8D581FD-AE20-4C4D-BAF0-D60500A927A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595F006-6D18-45A4-AA9E-88DBB953B61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6965F26-B266-4B65-AD79-D28CEC09597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5F67E927-2BF3-4F05-B7B6-D361105B26D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94ACE8B-5006-4846-B037-2B5EE4BE86F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28966B97-ABAB-4301-B255-8EA011659AE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94AD535-4034-401C-A543-73B774D2EA7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AE001FBE-B728-44CD-BAF2-8BF1B02BC0F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77BE426D-DFB5-437F-9661-623D1F43F90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1044327-4D79-4D56-9428-090EB94E8C0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A53CC3B4-112F-4226-B954-F27609CF54F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CD28433D-C18D-45CC-94D7-962EA7ACB0F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9E15EEF8-6C82-46C1-9FCC-92F301BF5B4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78AB3BA2-62F6-409B-A082-A1C09449DA5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9E40C63D-1526-477C-97E8-878339B4E28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5EC410E0-7F05-44D8-AA41-EF3E7FDB9B3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B7619150-0AA9-497F-A465-7EE46F65F0D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A8164458-568D-48E3-84DB-C47F66CB7BA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A9A3B420-4B17-4EF6-9D4E-70567440E6D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12252900-8ECB-42F7-B5C0-2A400CC5859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A0E4BE11-BA73-4DCB-AE58-6162F3237C3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B117AF6-A943-4682-88B6-FBDF1D30A37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787DED50-C1D4-4A81-8CE1-E4EFE344909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114300</xdr:rowOff>
    </xdr:from>
    <xdr:to>
      <xdr:col>54</xdr:col>
      <xdr:colOff>189865</xdr:colOff>
      <xdr:row>108</xdr:row>
      <xdr:rowOff>146304</xdr:rowOff>
    </xdr:to>
    <xdr:cxnSp macro="">
      <xdr:nvCxnSpPr>
        <xdr:cNvPr id="458" name="直線コネクタ 457">
          <a:extLst>
            <a:ext uri="{FF2B5EF4-FFF2-40B4-BE49-F238E27FC236}">
              <a16:creationId xmlns:a16="http://schemas.microsoft.com/office/drawing/2014/main" id="{65FAEF06-6BB8-42B7-88A7-844681FFC683}"/>
            </a:ext>
          </a:extLst>
        </xdr:cNvPr>
        <xdr:cNvCxnSpPr/>
      </xdr:nvCxnSpPr>
      <xdr:spPr>
        <a:xfrm flipV="1">
          <a:off x="10476865" y="17259300"/>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9" name="【市民会館】&#10;一人当たり面積最小値テキスト">
          <a:extLst>
            <a:ext uri="{FF2B5EF4-FFF2-40B4-BE49-F238E27FC236}">
              <a16:creationId xmlns:a16="http://schemas.microsoft.com/office/drawing/2014/main" id="{153D7DD7-B3FE-444B-A48E-9FA18AAF1453}"/>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60" name="直線コネクタ 459">
          <a:extLst>
            <a:ext uri="{FF2B5EF4-FFF2-40B4-BE49-F238E27FC236}">
              <a16:creationId xmlns:a16="http://schemas.microsoft.com/office/drawing/2014/main" id="{9CE2915E-63DA-41C3-8C81-449C35FE49B2}"/>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60977</xdr:rowOff>
    </xdr:from>
    <xdr:ext cx="469744" cy="259045"/>
    <xdr:sp macro="" textlink="">
      <xdr:nvSpPr>
        <xdr:cNvPr id="461" name="【市民会館】&#10;一人当たり面積最大値テキスト">
          <a:extLst>
            <a:ext uri="{FF2B5EF4-FFF2-40B4-BE49-F238E27FC236}">
              <a16:creationId xmlns:a16="http://schemas.microsoft.com/office/drawing/2014/main" id="{6AE05172-874A-441B-A6F6-2F90A305E5D9}"/>
            </a:ext>
          </a:extLst>
        </xdr:cNvPr>
        <xdr:cNvSpPr txBox="1"/>
      </xdr:nvSpPr>
      <xdr:spPr>
        <a:xfrm>
          <a:off x="10515600" y="1703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114300</xdr:rowOff>
    </xdr:from>
    <xdr:to>
      <xdr:col>55</xdr:col>
      <xdr:colOff>88900</xdr:colOff>
      <xdr:row>100</xdr:row>
      <xdr:rowOff>114300</xdr:rowOff>
    </xdr:to>
    <xdr:cxnSp macro="">
      <xdr:nvCxnSpPr>
        <xdr:cNvPr id="462" name="直線コネクタ 461">
          <a:extLst>
            <a:ext uri="{FF2B5EF4-FFF2-40B4-BE49-F238E27FC236}">
              <a16:creationId xmlns:a16="http://schemas.microsoft.com/office/drawing/2014/main" id="{374B2A34-05A3-4905-ADD5-18EEF2D03A3C}"/>
            </a:ext>
          </a:extLst>
        </xdr:cNvPr>
        <xdr:cNvCxnSpPr/>
      </xdr:nvCxnSpPr>
      <xdr:spPr>
        <a:xfrm>
          <a:off x="10388600" y="1725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70883</xdr:rowOff>
    </xdr:from>
    <xdr:ext cx="469744" cy="259045"/>
    <xdr:sp macro="" textlink="">
      <xdr:nvSpPr>
        <xdr:cNvPr id="463" name="【市民会館】&#10;一人当たり面積平均値テキスト">
          <a:extLst>
            <a:ext uri="{FF2B5EF4-FFF2-40B4-BE49-F238E27FC236}">
              <a16:creationId xmlns:a16="http://schemas.microsoft.com/office/drawing/2014/main" id="{1044A8D7-A3C9-4F66-AFA4-9B42F1F9617C}"/>
            </a:ext>
          </a:extLst>
        </xdr:cNvPr>
        <xdr:cNvSpPr txBox="1"/>
      </xdr:nvSpPr>
      <xdr:spPr>
        <a:xfrm>
          <a:off x="10515600" y="18416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92456</xdr:rowOff>
    </xdr:from>
    <xdr:to>
      <xdr:col>55</xdr:col>
      <xdr:colOff>50800</xdr:colOff>
      <xdr:row>108</xdr:row>
      <xdr:rowOff>22606</xdr:rowOff>
    </xdr:to>
    <xdr:sp macro="" textlink="">
      <xdr:nvSpPr>
        <xdr:cNvPr id="464" name="フローチャート: 判断 463">
          <a:extLst>
            <a:ext uri="{FF2B5EF4-FFF2-40B4-BE49-F238E27FC236}">
              <a16:creationId xmlns:a16="http://schemas.microsoft.com/office/drawing/2014/main" id="{7AF6AEF7-9A02-4D7E-BB1F-6E8F083A9596}"/>
            </a:ext>
          </a:extLst>
        </xdr:cNvPr>
        <xdr:cNvSpPr/>
      </xdr:nvSpPr>
      <xdr:spPr>
        <a:xfrm>
          <a:off x="104267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73406</xdr:rowOff>
    </xdr:from>
    <xdr:to>
      <xdr:col>50</xdr:col>
      <xdr:colOff>165100</xdr:colOff>
      <xdr:row>108</xdr:row>
      <xdr:rowOff>3556</xdr:rowOff>
    </xdr:to>
    <xdr:sp macro="" textlink="">
      <xdr:nvSpPr>
        <xdr:cNvPr id="465" name="フローチャート: 判断 464">
          <a:extLst>
            <a:ext uri="{FF2B5EF4-FFF2-40B4-BE49-F238E27FC236}">
              <a16:creationId xmlns:a16="http://schemas.microsoft.com/office/drawing/2014/main" id="{0EB3F047-E8D4-490B-B69F-FF958CE2F2D7}"/>
            </a:ext>
          </a:extLst>
        </xdr:cNvPr>
        <xdr:cNvSpPr/>
      </xdr:nvSpPr>
      <xdr:spPr>
        <a:xfrm>
          <a:off x="9588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75692</xdr:rowOff>
    </xdr:from>
    <xdr:to>
      <xdr:col>46</xdr:col>
      <xdr:colOff>38100</xdr:colOff>
      <xdr:row>108</xdr:row>
      <xdr:rowOff>5842</xdr:rowOff>
    </xdr:to>
    <xdr:sp macro="" textlink="">
      <xdr:nvSpPr>
        <xdr:cNvPr id="466" name="フローチャート: 判断 465">
          <a:extLst>
            <a:ext uri="{FF2B5EF4-FFF2-40B4-BE49-F238E27FC236}">
              <a16:creationId xmlns:a16="http://schemas.microsoft.com/office/drawing/2014/main" id="{3360D2B3-C9A6-4C57-BDD0-ED15C6264CCB}"/>
            </a:ext>
          </a:extLst>
        </xdr:cNvPr>
        <xdr:cNvSpPr/>
      </xdr:nvSpPr>
      <xdr:spPr>
        <a:xfrm>
          <a:off x="8699500" y="1842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80263</xdr:rowOff>
    </xdr:from>
    <xdr:to>
      <xdr:col>41</xdr:col>
      <xdr:colOff>101600</xdr:colOff>
      <xdr:row>108</xdr:row>
      <xdr:rowOff>10413</xdr:rowOff>
    </xdr:to>
    <xdr:sp macro="" textlink="">
      <xdr:nvSpPr>
        <xdr:cNvPr id="467" name="フローチャート: 判断 466">
          <a:extLst>
            <a:ext uri="{FF2B5EF4-FFF2-40B4-BE49-F238E27FC236}">
              <a16:creationId xmlns:a16="http://schemas.microsoft.com/office/drawing/2014/main" id="{5F29CA05-1B74-4051-9088-5720E99EDA0F}"/>
            </a:ext>
          </a:extLst>
        </xdr:cNvPr>
        <xdr:cNvSpPr/>
      </xdr:nvSpPr>
      <xdr:spPr>
        <a:xfrm>
          <a:off x="7810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113792</xdr:rowOff>
    </xdr:from>
    <xdr:to>
      <xdr:col>36</xdr:col>
      <xdr:colOff>165100</xdr:colOff>
      <xdr:row>108</xdr:row>
      <xdr:rowOff>43942</xdr:rowOff>
    </xdr:to>
    <xdr:sp macro="" textlink="">
      <xdr:nvSpPr>
        <xdr:cNvPr id="468" name="フローチャート: 判断 467">
          <a:extLst>
            <a:ext uri="{FF2B5EF4-FFF2-40B4-BE49-F238E27FC236}">
              <a16:creationId xmlns:a16="http://schemas.microsoft.com/office/drawing/2014/main" id="{8DE2C0E8-D18A-40E0-9D67-C32E8892E526}"/>
            </a:ext>
          </a:extLst>
        </xdr:cNvPr>
        <xdr:cNvSpPr/>
      </xdr:nvSpPr>
      <xdr:spPr>
        <a:xfrm>
          <a:off x="6921500" y="18458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268EF4D-507C-4500-96E5-CD91B804573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97B2150-D3B4-4239-A198-6804A4E9B49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A85394A-37F7-4251-80A7-F698A2D31BF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9A06E7-6F65-4575-B455-0EC262707BF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3B04242-5D6D-48E6-A4E1-E129FE19858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16256</xdr:rowOff>
    </xdr:from>
    <xdr:to>
      <xdr:col>55</xdr:col>
      <xdr:colOff>50800</xdr:colOff>
      <xdr:row>107</xdr:row>
      <xdr:rowOff>117856</xdr:rowOff>
    </xdr:to>
    <xdr:sp macro="" textlink="">
      <xdr:nvSpPr>
        <xdr:cNvPr id="474" name="楕円 473">
          <a:extLst>
            <a:ext uri="{FF2B5EF4-FFF2-40B4-BE49-F238E27FC236}">
              <a16:creationId xmlns:a16="http://schemas.microsoft.com/office/drawing/2014/main" id="{8E89ACB4-92FE-4FC3-9A28-C6B8A3579120}"/>
            </a:ext>
          </a:extLst>
        </xdr:cNvPr>
        <xdr:cNvSpPr/>
      </xdr:nvSpPr>
      <xdr:spPr>
        <a:xfrm>
          <a:off x="104267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39133</xdr:rowOff>
    </xdr:from>
    <xdr:ext cx="469744" cy="259045"/>
    <xdr:sp macro="" textlink="">
      <xdr:nvSpPr>
        <xdr:cNvPr id="475" name="【市民会館】&#10;一人当たり面積該当値テキスト">
          <a:extLst>
            <a:ext uri="{FF2B5EF4-FFF2-40B4-BE49-F238E27FC236}">
              <a16:creationId xmlns:a16="http://schemas.microsoft.com/office/drawing/2014/main" id="{D745A518-E378-4B96-897A-FFFC918CD118}"/>
            </a:ext>
          </a:extLst>
        </xdr:cNvPr>
        <xdr:cNvSpPr txBox="1"/>
      </xdr:nvSpPr>
      <xdr:spPr>
        <a:xfrm>
          <a:off x="10515600"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126746</xdr:rowOff>
    </xdr:from>
    <xdr:to>
      <xdr:col>50</xdr:col>
      <xdr:colOff>165100</xdr:colOff>
      <xdr:row>107</xdr:row>
      <xdr:rowOff>56896</xdr:rowOff>
    </xdr:to>
    <xdr:sp macro="" textlink="">
      <xdr:nvSpPr>
        <xdr:cNvPr id="476" name="楕円 475">
          <a:extLst>
            <a:ext uri="{FF2B5EF4-FFF2-40B4-BE49-F238E27FC236}">
              <a16:creationId xmlns:a16="http://schemas.microsoft.com/office/drawing/2014/main" id="{80D37864-0D12-4510-ADBC-F265A4A060CB}"/>
            </a:ext>
          </a:extLst>
        </xdr:cNvPr>
        <xdr:cNvSpPr/>
      </xdr:nvSpPr>
      <xdr:spPr>
        <a:xfrm>
          <a:off x="9588500" y="1830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6096</xdr:rowOff>
    </xdr:from>
    <xdr:to>
      <xdr:col>55</xdr:col>
      <xdr:colOff>0</xdr:colOff>
      <xdr:row>107</xdr:row>
      <xdr:rowOff>67056</xdr:rowOff>
    </xdr:to>
    <xdr:cxnSp macro="">
      <xdr:nvCxnSpPr>
        <xdr:cNvPr id="477" name="直線コネクタ 476">
          <a:extLst>
            <a:ext uri="{FF2B5EF4-FFF2-40B4-BE49-F238E27FC236}">
              <a16:creationId xmlns:a16="http://schemas.microsoft.com/office/drawing/2014/main" id="{1EFD11E6-A41C-4C45-B0B8-AB4DD27C0CEC}"/>
            </a:ext>
          </a:extLst>
        </xdr:cNvPr>
        <xdr:cNvCxnSpPr/>
      </xdr:nvCxnSpPr>
      <xdr:spPr>
        <a:xfrm>
          <a:off x="9639300" y="18351246"/>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134365</xdr:rowOff>
    </xdr:from>
    <xdr:to>
      <xdr:col>46</xdr:col>
      <xdr:colOff>38100</xdr:colOff>
      <xdr:row>107</xdr:row>
      <xdr:rowOff>64515</xdr:rowOff>
    </xdr:to>
    <xdr:sp macro="" textlink="">
      <xdr:nvSpPr>
        <xdr:cNvPr id="478" name="楕円 477">
          <a:extLst>
            <a:ext uri="{FF2B5EF4-FFF2-40B4-BE49-F238E27FC236}">
              <a16:creationId xmlns:a16="http://schemas.microsoft.com/office/drawing/2014/main" id="{D8EDDB3A-064C-4EB4-8DAC-620341AF10CF}"/>
            </a:ext>
          </a:extLst>
        </xdr:cNvPr>
        <xdr:cNvSpPr/>
      </xdr:nvSpPr>
      <xdr:spPr>
        <a:xfrm>
          <a:off x="8699500" y="183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6096</xdr:rowOff>
    </xdr:from>
    <xdr:to>
      <xdr:col>50</xdr:col>
      <xdr:colOff>114300</xdr:colOff>
      <xdr:row>107</xdr:row>
      <xdr:rowOff>13715</xdr:rowOff>
    </xdr:to>
    <xdr:cxnSp macro="">
      <xdr:nvCxnSpPr>
        <xdr:cNvPr id="479" name="直線コネクタ 478">
          <a:extLst>
            <a:ext uri="{FF2B5EF4-FFF2-40B4-BE49-F238E27FC236}">
              <a16:creationId xmlns:a16="http://schemas.microsoft.com/office/drawing/2014/main" id="{80D70F22-3F40-4020-8BD8-7506A241F48D}"/>
            </a:ext>
          </a:extLst>
        </xdr:cNvPr>
        <xdr:cNvCxnSpPr/>
      </xdr:nvCxnSpPr>
      <xdr:spPr>
        <a:xfrm flipV="1">
          <a:off x="8750300" y="1835124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97028</xdr:rowOff>
    </xdr:from>
    <xdr:to>
      <xdr:col>41</xdr:col>
      <xdr:colOff>101600</xdr:colOff>
      <xdr:row>107</xdr:row>
      <xdr:rowOff>27178</xdr:rowOff>
    </xdr:to>
    <xdr:sp macro="" textlink="">
      <xdr:nvSpPr>
        <xdr:cNvPr id="480" name="楕円 479">
          <a:extLst>
            <a:ext uri="{FF2B5EF4-FFF2-40B4-BE49-F238E27FC236}">
              <a16:creationId xmlns:a16="http://schemas.microsoft.com/office/drawing/2014/main" id="{77D661A3-C40F-4F54-B13A-CDC27D350077}"/>
            </a:ext>
          </a:extLst>
        </xdr:cNvPr>
        <xdr:cNvSpPr/>
      </xdr:nvSpPr>
      <xdr:spPr>
        <a:xfrm>
          <a:off x="7810500" y="182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147828</xdr:rowOff>
    </xdr:from>
    <xdr:to>
      <xdr:col>45</xdr:col>
      <xdr:colOff>177800</xdr:colOff>
      <xdr:row>107</xdr:row>
      <xdr:rowOff>13715</xdr:rowOff>
    </xdr:to>
    <xdr:cxnSp macro="">
      <xdr:nvCxnSpPr>
        <xdr:cNvPr id="481" name="直線コネクタ 480">
          <a:extLst>
            <a:ext uri="{FF2B5EF4-FFF2-40B4-BE49-F238E27FC236}">
              <a16:creationId xmlns:a16="http://schemas.microsoft.com/office/drawing/2014/main" id="{884FFA74-0A07-48F9-BD49-336E7076F838}"/>
            </a:ext>
          </a:extLst>
        </xdr:cNvPr>
        <xdr:cNvCxnSpPr/>
      </xdr:nvCxnSpPr>
      <xdr:spPr>
        <a:xfrm>
          <a:off x="7861300" y="18321528"/>
          <a:ext cx="889000" cy="3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104648</xdr:rowOff>
    </xdr:from>
    <xdr:to>
      <xdr:col>36</xdr:col>
      <xdr:colOff>165100</xdr:colOff>
      <xdr:row>107</xdr:row>
      <xdr:rowOff>34798</xdr:rowOff>
    </xdr:to>
    <xdr:sp macro="" textlink="">
      <xdr:nvSpPr>
        <xdr:cNvPr id="482" name="楕円 481">
          <a:extLst>
            <a:ext uri="{FF2B5EF4-FFF2-40B4-BE49-F238E27FC236}">
              <a16:creationId xmlns:a16="http://schemas.microsoft.com/office/drawing/2014/main" id="{164196DC-4870-493A-87D5-F7D0CC9615BC}"/>
            </a:ext>
          </a:extLst>
        </xdr:cNvPr>
        <xdr:cNvSpPr/>
      </xdr:nvSpPr>
      <xdr:spPr>
        <a:xfrm>
          <a:off x="6921500" y="1827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147828</xdr:rowOff>
    </xdr:from>
    <xdr:to>
      <xdr:col>41</xdr:col>
      <xdr:colOff>50800</xdr:colOff>
      <xdr:row>106</xdr:row>
      <xdr:rowOff>155448</xdr:rowOff>
    </xdr:to>
    <xdr:cxnSp macro="">
      <xdr:nvCxnSpPr>
        <xdr:cNvPr id="483" name="直線コネクタ 482">
          <a:extLst>
            <a:ext uri="{FF2B5EF4-FFF2-40B4-BE49-F238E27FC236}">
              <a16:creationId xmlns:a16="http://schemas.microsoft.com/office/drawing/2014/main" id="{32DA456A-7FC1-44F3-9A82-4815A97B5717}"/>
            </a:ext>
          </a:extLst>
        </xdr:cNvPr>
        <xdr:cNvCxnSpPr/>
      </xdr:nvCxnSpPr>
      <xdr:spPr>
        <a:xfrm flipV="1">
          <a:off x="6972300" y="1832152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166133</xdr:rowOff>
    </xdr:from>
    <xdr:ext cx="469744" cy="259045"/>
    <xdr:sp macro="" textlink="">
      <xdr:nvSpPr>
        <xdr:cNvPr id="484" name="n_1aveValue【市民会館】&#10;一人当たり面積">
          <a:extLst>
            <a:ext uri="{FF2B5EF4-FFF2-40B4-BE49-F238E27FC236}">
              <a16:creationId xmlns:a16="http://schemas.microsoft.com/office/drawing/2014/main" id="{CBE6A2FA-C3D9-4586-9023-F371A742AE25}"/>
            </a:ext>
          </a:extLst>
        </xdr:cNvPr>
        <xdr:cNvSpPr txBox="1"/>
      </xdr:nvSpPr>
      <xdr:spPr>
        <a:xfrm>
          <a:off x="93917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168419</xdr:rowOff>
    </xdr:from>
    <xdr:ext cx="469744" cy="259045"/>
    <xdr:sp macro="" textlink="">
      <xdr:nvSpPr>
        <xdr:cNvPr id="485" name="n_2aveValue【市民会館】&#10;一人当たり面積">
          <a:extLst>
            <a:ext uri="{FF2B5EF4-FFF2-40B4-BE49-F238E27FC236}">
              <a16:creationId xmlns:a16="http://schemas.microsoft.com/office/drawing/2014/main" id="{975344B8-E14F-4F5D-96EF-96FC82575C22}"/>
            </a:ext>
          </a:extLst>
        </xdr:cNvPr>
        <xdr:cNvSpPr txBox="1"/>
      </xdr:nvSpPr>
      <xdr:spPr>
        <a:xfrm>
          <a:off x="8515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1540</xdr:rowOff>
    </xdr:from>
    <xdr:ext cx="469744" cy="259045"/>
    <xdr:sp macro="" textlink="">
      <xdr:nvSpPr>
        <xdr:cNvPr id="486" name="n_3aveValue【市民会館】&#10;一人当たり面積">
          <a:extLst>
            <a:ext uri="{FF2B5EF4-FFF2-40B4-BE49-F238E27FC236}">
              <a16:creationId xmlns:a16="http://schemas.microsoft.com/office/drawing/2014/main" id="{C4B9D2D8-D862-4677-85A4-2126B4714AC3}"/>
            </a:ext>
          </a:extLst>
        </xdr:cNvPr>
        <xdr:cNvSpPr txBox="1"/>
      </xdr:nvSpPr>
      <xdr:spPr>
        <a:xfrm>
          <a:off x="7626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35069</xdr:rowOff>
    </xdr:from>
    <xdr:ext cx="469744" cy="259045"/>
    <xdr:sp macro="" textlink="">
      <xdr:nvSpPr>
        <xdr:cNvPr id="487" name="n_4aveValue【市民会館】&#10;一人当たり面積">
          <a:extLst>
            <a:ext uri="{FF2B5EF4-FFF2-40B4-BE49-F238E27FC236}">
              <a16:creationId xmlns:a16="http://schemas.microsoft.com/office/drawing/2014/main" id="{973D3A94-5893-49A1-A2A3-CAB157C1EE5F}"/>
            </a:ext>
          </a:extLst>
        </xdr:cNvPr>
        <xdr:cNvSpPr txBox="1"/>
      </xdr:nvSpPr>
      <xdr:spPr>
        <a:xfrm>
          <a:off x="6737427" y="185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73423</xdr:rowOff>
    </xdr:from>
    <xdr:ext cx="469744" cy="259045"/>
    <xdr:sp macro="" textlink="">
      <xdr:nvSpPr>
        <xdr:cNvPr id="488" name="n_1mainValue【市民会館】&#10;一人当たり面積">
          <a:extLst>
            <a:ext uri="{FF2B5EF4-FFF2-40B4-BE49-F238E27FC236}">
              <a16:creationId xmlns:a16="http://schemas.microsoft.com/office/drawing/2014/main" id="{B1179E6C-7F07-41D8-AE6A-F2F373F0B6C8}"/>
            </a:ext>
          </a:extLst>
        </xdr:cNvPr>
        <xdr:cNvSpPr txBox="1"/>
      </xdr:nvSpPr>
      <xdr:spPr>
        <a:xfrm>
          <a:off x="9391727" y="1807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81042</xdr:rowOff>
    </xdr:from>
    <xdr:ext cx="469744" cy="259045"/>
    <xdr:sp macro="" textlink="">
      <xdr:nvSpPr>
        <xdr:cNvPr id="489" name="n_2mainValue【市民会館】&#10;一人当たり面積">
          <a:extLst>
            <a:ext uri="{FF2B5EF4-FFF2-40B4-BE49-F238E27FC236}">
              <a16:creationId xmlns:a16="http://schemas.microsoft.com/office/drawing/2014/main" id="{E644B698-4882-4C36-BB20-D5BC111C8AC9}"/>
            </a:ext>
          </a:extLst>
        </xdr:cNvPr>
        <xdr:cNvSpPr txBox="1"/>
      </xdr:nvSpPr>
      <xdr:spPr>
        <a:xfrm>
          <a:off x="8515427" y="1808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43705</xdr:rowOff>
    </xdr:from>
    <xdr:ext cx="469744" cy="259045"/>
    <xdr:sp macro="" textlink="">
      <xdr:nvSpPr>
        <xdr:cNvPr id="490" name="n_3mainValue【市民会館】&#10;一人当たり面積">
          <a:extLst>
            <a:ext uri="{FF2B5EF4-FFF2-40B4-BE49-F238E27FC236}">
              <a16:creationId xmlns:a16="http://schemas.microsoft.com/office/drawing/2014/main" id="{5CEC1007-AAC8-4ECA-9854-C1A7DBC716BF}"/>
            </a:ext>
          </a:extLst>
        </xdr:cNvPr>
        <xdr:cNvSpPr txBox="1"/>
      </xdr:nvSpPr>
      <xdr:spPr>
        <a:xfrm>
          <a:off x="7626427" y="1804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51325</xdr:rowOff>
    </xdr:from>
    <xdr:ext cx="469744" cy="259045"/>
    <xdr:sp macro="" textlink="">
      <xdr:nvSpPr>
        <xdr:cNvPr id="491" name="n_4mainValue【市民会館】&#10;一人当たり面積">
          <a:extLst>
            <a:ext uri="{FF2B5EF4-FFF2-40B4-BE49-F238E27FC236}">
              <a16:creationId xmlns:a16="http://schemas.microsoft.com/office/drawing/2014/main" id="{13D87B3A-1782-416E-B54B-31AE70303487}"/>
            </a:ext>
          </a:extLst>
        </xdr:cNvPr>
        <xdr:cNvSpPr txBox="1"/>
      </xdr:nvSpPr>
      <xdr:spPr>
        <a:xfrm>
          <a:off x="6737427" y="1805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96BF2A91-7611-42D1-A3DB-839C39D8DF1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BB197E15-A251-49F2-9D45-78341C00A8B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D6B5CB2E-A435-4114-9F76-282A4A2DC70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3975A19E-06AB-4344-ADEA-07802A23A34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E42B491C-EFA3-4F18-BAD6-3CAA3ADB25E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2C8E6799-6524-465E-9541-F8B7B66E41E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60419A1A-EC83-4A94-9424-B4BE1CC5864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4B50DCB7-8C1D-4300-BF06-41673045EF9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382E4467-8E52-4C6C-8E8F-2A507BD14D8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8922C8C7-5CCA-4EE2-9D7E-2802AFBD09D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B44C454E-DDCC-4476-AA07-2378765B111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CC714A5B-4970-4707-AA94-9C3D2F9E372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5745F769-9211-4F75-B0AD-F046AE57CB6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F5E9CB3C-57B8-47D0-B6C4-1AB334D8A95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518068FA-ADD5-4904-A69C-FC2B0C0CA23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C03DBC0F-A7E9-41C6-BC38-D6199D1081F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D7E0A9D5-47D9-42F3-A892-E6DDEE4CBDB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A2928477-7F80-4A9A-AE26-A45F8108FED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5A1CD297-1A13-482B-8E44-A2717167663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58FC3316-D895-4A74-87F6-4BA4BB8605C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1BD51A66-9E97-413D-8216-D0206CB4F5A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031E87D-B721-4E56-B9DB-E82A08F68BF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59957C6D-BEEE-483B-A191-98A444B271F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DA380EDD-8A79-44C7-9B58-6B36923F58D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139065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903858DF-0A6C-48FB-B5C8-2DD58F173DC3}"/>
            </a:ext>
          </a:extLst>
        </xdr:cNvPr>
        <xdr:cNvCxnSpPr/>
      </xdr:nvCxnSpPr>
      <xdr:spPr>
        <a:xfrm flipV="1">
          <a:off x="16318864" y="5625465"/>
          <a:ext cx="0" cy="1613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一般廃棄物処理施設】&#10;有形固定資産減価償却率最小値テキスト">
          <a:extLst>
            <a:ext uri="{FF2B5EF4-FFF2-40B4-BE49-F238E27FC236}">
              <a16:creationId xmlns:a16="http://schemas.microsoft.com/office/drawing/2014/main" id="{89BC19FF-3C4F-4AC2-9D09-7E60D57D7B7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FA880BBD-6415-46A1-9014-1835BEF26A4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85742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E97A85E6-18CD-43D8-A5C8-6BA5270156E5}"/>
            </a:ext>
          </a:extLst>
        </xdr:cNvPr>
        <xdr:cNvSpPr txBox="1"/>
      </xdr:nvSpPr>
      <xdr:spPr>
        <a:xfrm>
          <a:off x="16357600" y="540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139065</xdr:rowOff>
    </xdr:from>
    <xdr:to>
      <xdr:col>86</xdr:col>
      <xdr:colOff>25400</xdr:colOff>
      <xdr:row>32</xdr:row>
      <xdr:rowOff>139065</xdr:rowOff>
    </xdr:to>
    <xdr:cxnSp macro="">
      <xdr:nvCxnSpPr>
        <xdr:cNvPr id="520" name="直線コネクタ 519">
          <a:extLst>
            <a:ext uri="{FF2B5EF4-FFF2-40B4-BE49-F238E27FC236}">
              <a16:creationId xmlns:a16="http://schemas.microsoft.com/office/drawing/2014/main" id="{5F5DA7FD-7B7A-41CE-9EA4-0612EC5401E4}"/>
            </a:ext>
          </a:extLst>
        </xdr:cNvPr>
        <xdr:cNvCxnSpPr/>
      </xdr:nvCxnSpPr>
      <xdr:spPr>
        <a:xfrm>
          <a:off x="16230600" y="562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84472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CB208583-3136-4346-8F64-DD84049615A1}"/>
            </a:ext>
          </a:extLst>
        </xdr:cNvPr>
        <xdr:cNvSpPr txBox="1"/>
      </xdr:nvSpPr>
      <xdr:spPr>
        <a:xfrm>
          <a:off x="16357600" y="642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61595</xdr:rowOff>
    </xdr:from>
    <xdr:to>
      <xdr:col>85</xdr:col>
      <xdr:colOff>177800</xdr:colOff>
      <xdr:row>38</xdr:row>
      <xdr:rowOff>163195</xdr:rowOff>
    </xdr:to>
    <xdr:sp macro="" textlink="">
      <xdr:nvSpPr>
        <xdr:cNvPr id="522" name="フローチャート: 判断 521">
          <a:extLst>
            <a:ext uri="{FF2B5EF4-FFF2-40B4-BE49-F238E27FC236}">
              <a16:creationId xmlns:a16="http://schemas.microsoft.com/office/drawing/2014/main" id="{781632C9-7F68-42DD-BDAC-02154ED1D747}"/>
            </a:ext>
          </a:extLst>
        </xdr:cNvPr>
        <xdr:cNvSpPr/>
      </xdr:nvSpPr>
      <xdr:spPr>
        <a:xfrm>
          <a:off x="162687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27305</xdr:rowOff>
    </xdr:from>
    <xdr:to>
      <xdr:col>81</xdr:col>
      <xdr:colOff>101600</xdr:colOff>
      <xdr:row>38</xdr:row>
      <xdr:rowOff>128905</xdr:rowOff>
    </xdr:to>
    <xdr:sp macro="" textlink="">
      <xdr:nvSpPr>
        <xdr:cNvPr id="523" name="フローチャート: 判断 522">
          <a:extLst>
            <a:ext uri="{FF2B5EF4-FFF2-40B4-BE49-F238E27FC236}">
              <a16:creationId xmlns:a16="http://schemas.microsoft.com/office/drawing/2014/main" id="{AB465504-FC9F-4C84-8C60-66F03A5A43B1}"/>
            </a:ext>
          </a:extLst>
        </xdr:cNvPr>
        <xdr:cNvSpPr/>
      </xdr:nvSpPr>
      <xdr:spPr>
        <a:xfrm>
          <a:off x="15430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2540</xdr:rowOff>
    </xdr:from>
    <xdr:to>
      <xdr:col>76</xdr:col>
      <xdr:colOff>165100</xdr:colOff>
      <xdr:row>38</xdr:row>
      <xdr:rowOff>104140</xdr:rowOff>
    </xdr:to>
    <xdr:sp macro="" textlink="">
      <xdr:nvSpPr>
        <xdr:cNvPr id="524" name="フローチャート: 判断 523">
          <a:extLst>
            <a:ext uri="{FF2B5EF4-FFF2-40B4-BE49-F238E27FC236}">
              <a16:creationId xmlns:a16="http://schemas.microsoft.com/office/drawing/2014/main" id="{DED59895-4F06-449A-BCF6-ECA17E261562}"/>
            </a:ext>
          </a:extLst>
        </xdr:cNvPr>
        <xdr:cNvSpPr/>
      </xdr:nvSpPr>
      <xdr:spPr>
        <a:xfrm>
          <a:off x="1454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5" name="フローチャート: 判断 524">
          <a:extLst>
            <a:ext uri="{FF2B5EF4-FFF2-40B4-BE49-F238E27FC236}">
              <a16:creationId xmlns:a16="http://schemas.microsoft.com/office/drawing/2014/main" id="{6B8C0C14-588C-4917-B5DB-A01A3D3C4AAA}"/>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6" name="フローチャート: 判断 525">
          <a:extLst>
            <a:ext uri="{FF2B5EF4-FFF2-40B4-BE49-F238E27FC236}">
              <a16:creationId xmlns:a16="http://schemas.microsoft.com/office/drawing/2014/main" id="{004A2388-4DEB-4759-A6C6-A398DD5389E8}"/>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79DB5BE-EBA8-4ECF-B15E-D37FBC8436F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84D75A1-6636-4D2D-9BE7-D8FE1150911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D0D67A9-A45B-4B6B-A6A4-F4BF09913B4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99C5619-69D0-4E87-8F5E-755A92CEB94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08339D8-E46A-4BF3-B318-19674DD4EC6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61595</xdr:rowOff>
    </xdr:from>
    <xdr:to>
      <xdr:col>85</xdr:col>
      <xdr:colOff>177800</xdr:colOff>
      <xdr:row>38</xdr:row>
      <xdr:rowOff>163195</xdr:rowOff>
    </xdr:to>
    <xdr:sp macro="" textlink="">
      <xdr:nvSpPr>
        <xdr:cNvPr id="532" name="楕円 531">
          <a:extLst>
            <a:ext uri="{FF2B5EF4-FFF2-40B4-BE49-F238E27FC236}">
              <a16:creationId xmlns:a16="http://schemas.microsoft.com/office/drawing/2014/main" id="{8F499CF2-2F6F-4CED-85BF-EF37AC6BB9BC}"/>
            </a:ext>
          </a:extLst>
        </xdr:cNvPr>
        <xdr:cNvSpPr/>
      </xdr:nvSpPr>
      <xdr:spPr>
        <a:xfrm>
          <a:off x="16268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40022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15D10070-A661-41CB-A99C-824C3A4EE0AB}"/>
            </a:ext>
          </a:extLst>
        </xdr:cNvPr>
        <xdr:cNvSpPr txBox="1"/>
      </xdr:nvSpPr>
      <xdr:spPr>
        <a:xfrm>
          <a:off x="16357600"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12065</xdr:rowOff>
    </xdr:from>
    <xdr:to>
      <xdr:col>81</xdr:col>
      <xdr:colOff>101600</xdr:colOff>
      <xdr:row>38</xdr:row>
      <xdr:rowOff>113665</xdr:rowOff>
    </xdr:to>
    <xdr:sp macro="" textlink="">
      <xdr:nvSpPr>
        <xdr:cNvPr id="534" name="楕円 533">
          <a:extLst>
            <a:ext uri="{FF2B5EF4-FFF2-40B4-BE49-F238E27FC236}">
              <a16:creationId xmlns:a16="http://schemas.microsoft.com/office/drawing/2014/main" id="{04FAE2F8-8767-4F41-84BC-108488C121DF}"/>
            </a:ext>
          </a:extLst>
        </xdr:cNvPr>
        <xdr:cNvSpPr/>
      </xdr:nvSpPr>
      <xdr:spPr>
        <a:xfrm>
          <a:off x="15430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62865</xdr:rowOff>
    </xdr:from>
    <xdr:to>
      <xdr:col>85</xdr:col>
      <xdr:colOff>127000</xdr:colOff>
      <xdr:row>38</xdr:row>
      <xdr:rowOff>112395</xdr:rowOff>
    </xdr:to>
    <xdr:cxnSp macro="">
      <xdr:nvCxnSpPr>
        <xdr:cNvPr id="535" name="直線コネクタ 534">
          <a:extLst>
            <a:ext uri="{FF2B5EF4-FFF2-40B4-BE49-F238E27FC236}">
              <a16:creationId xmlns:a16="http://schemas.microsoft.com/office/drawing/2014/main" id="{D386B308-E881-4D62-A9ED-4668F882252E}"/>
            </a:ext>
          </a:extLst>
        </xdr:cNvPr>
        <xdr:cNvCxnSpPr/>
      </xdr:nvCxnSpPr>
      <xdr:spPr>
        <a:xfrm>
          <a:off x="15481300" y="657796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36" name="楕円 535">
          <a:extLst>
            <a:ext uri="{FF2B5EF4-FFF2-40B4-BE49-F238E27FC236}">
              <a16:creationId xmlns:a16="http://schemas.microsoft.com/office/drawing/2014/main" id="{EDD8FB84-8D73-463A-AEC6-8EE159DFCC7C}"/>
            </a:ext>
          </a:extLst>
        </xdr:cNvPr>
        <xdr:cNvSpPr/>
      </xdr:nvSpPr>
      <xdr:spPr>
        <a:xfrm>
          <a:off x="14541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11430</xdr:rowOff>
    </xdr:from>
    <xdr:to>
      <xdr:col>81</xdr:col>
      <xdr:colOff>50800</xdr:colOff>
      <xdr:row>38</xdr:row>
      <xdr:rowOff>62865</xdr:rowOff>
    </xdr:to>
    <xdr:cxnSp macro="">
      <xdr:nvCxnSpPr>
        <xdr:cNvPr id="537" name="直線コネクタ 536">
          <a:extLst>
            <a:ext uri="{FF2B5EF4-FFF2-40B4-BE49-F238E27FC236}">
              <a16:creationId xmlns:a16="http://schemas.microsoft.com/office/drawing/2014/main" id="{A1B80202-6F76-4A36-808F-30B5D50F7355}"/>
            </a:ext>
          </a:extLst>
        </xdr:cNvPr>
        <xdr:cNvCxnSpPr/>
      </xdr:nvCxnSpPr>
      <xdr:spPr>
        <a:xfrm>
          <a:off x="14592300" y="65265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38" name="楕円 537">
          <a:extLst>
            <a:ext uri="{FF2B5EF4-FFF2-40B4-BE49-F238E27FC236}">
              <a16:creationId xmlns:a16="http://schemas.microsoft.com/office/drawing/2014/main" id="{4693F935-00F6-49D4-A158-0946ECFDA6E7}"/>
            </a:ext>
          </a:extLst>
        </xdr:cNvPr>
        <xdr:cNvSpPr/>
      </xdr:nvSpPr>
      <xdr:spPr>
        <a:xfrm>
          <a:off x="13652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118110</xdr:rowOff>
    </xdr:from>
    <xdr:to>
      <xdr:col>76</xdr:col>
      <xdr:colOff>114300</xdr:colOff>
      <xdr:row>38</xdr:row>
      <xdr:rowOff>11430</xdr:rowOff>
    </xdr:to>
    <xdr:cxnSp macro="">
      <xdr:nvCxnSpPr>
        <xdr:cNvPr id="539" name="直線コネクタ 538">
          <a:extLst>
            <a:ext uri="{FF2B5EF4-FFF2-40B4-BE49-F238E27FC236}">
              <a16:creationId xmlns:a16="http://schemas.microsoft.com/office/drawing/2014/main" id="{63B5B1A5-829A-4B88-99C9-5ACE7C389035}"/>
            </a:ext>
          </a:extLst>
        </xdr:cNvPr>
        <xdr:cNvCxnSpPr/>
      </xdr:nvCxnSpPr>
      <xdr:spPr>
        <a:xfrm>
          <a:off x="13703300" y="646176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23495</xdr:rowOff>
    </xdr:from>
    <xdr:to>
      <xdr:col>67</xdr:col>
      <xdr:colOff>101600</xdr:colOff>
      <xdr:row>37</xdr:row>
      <xdr:rowOff>125095</xdr:rowOff>
    </xdr:to>
    <xdr:sp macro="" textlink="">
      <xdr:nvSpPr>
        <xdr:cNvPr id="540" name="楕円 539">
          <a:extLst>
            <a:ext uri="{FF2B5EF4-FFF2-40B4-BE49-F238E27FC236}">
              <a16:creationId xmlns:a16="http://schemas.microsoft.com/office/drawing/2014/main" id="{B90BCAE4-0928-471B-BD9A-89119D92816B}"/>
            </a:ext>
          </a:extLst>
        </xdr:cNvPr>
        <xdr:cNvSpPr/>
      </xdr:nvSpPr>
      <xdr:spPr>
        <a:xfrm>
          <a:off x="127635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74295</xdr:rowOff>
    </xdr:from>
    <xdr:to>
      <xdr:col>71</xdr:col>
      <xdr:colOff>177800</xdr:colOff>
      <xdr:row>37</xdr:row>
      <xdr:rowOff>118110</xdr:rowOff>
    </xdr:to>
    <xdr:cxnSp macro="">
      <xdr:nvCxnSpPr>
        <xdr:cNvPr id="541" name="直線コネクタ 540">
          <a:extLst>
            <a:ext uri="{FF2B5EF4-FFF2-40B4-BE49-F238E27FC236}">
              <a16:creationId xmlns:a16="http://schemas.microsoft.com/office/drawing/2014/main" id="{87C6881E-D391-40F6-BDF2-1A183E3D8012}"/>
            </a:ext>
          </a:extLst>
        </xdr:cNvPr>
        <xdr:cNvCxnSpPr/>
      </xdr:nvCxnSpPr>
      <xdr:spPr>
        <a:xfrm>
          <a:off x="12814300" y="641794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120032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461845A5-6B8D-41CC-B795-39DC758695EF}"/>
            </a:ext>
          </a:extLst>
        </xdr:cNvPr>
        <xdr:cNvSpPr txBox="1"/>
      </xdr:nvSpPr>
      <xdr:spPr>
        <a:xfrm>
          <a:off x="152660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95267</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DBACC141-3203-4E60-9681-B0CF215D4C03}"/>
            </a:ext>
          </a:extLst>
        </xdr:cNvPr>
        <xdr:cNvSpPr txBox="1"/>
      </xdr:nvSpPr>
      <xdr:spPr>
        <a:xfrm>
          <a:off x="14389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5DD211B5-8983-40D2-9035-3814D03A0287}"/>
            </a:ext>
          </a:extLst>
        </xdr:cNvPr>
        <xdr:cNvSpPr txBox="1"/>
      </xdr:nvSpPr>
      <xdr:spPr>
        <a:xfrm>
          <a:off x="13500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8816C382-D7BC-4901-A95B-C7BF5AEB9CF5}"/>
            </a:ext>
          </a:extLst>
        </xdr:cNvPr>
        <xdr:cNvSpPr txBox="1"/>
      </xdr:nvSpPr>
      <xdr:spPr>
        <a:xfrm>
          <a:off x="12611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130192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5811CC-7FDD-4DE8-B370-FDD84E37B1C9}"/>
            </a:ext>
          </a:extLst>
        </xdr:cNvPr>
        <xdr:cNvSpPr txBox="1"/>
      </xdr:nvSpPr>
      <xdr:spPr>
        <a:xfrm>
          <a:off x="15266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BEDAF94F-A5A6-45B7-A7D3-8834716C0E3D}"/>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3A5D7EA7-03E9-40D8-B688-47950CB64D68}"/>
            </a:ext>
          </a:extLst>
        </xdr:cNvPr>
        <xdr:cNvSpPr txBox="1"/>
      </xdr:nvSpPr>
      <xdr:spPr>
        <a:xfrm>
          <a:off x="13500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3A3DCC26-1953-4012-9676-C0F756392149}"/>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6E291F8B-F564-4F65-87BA-1E5DF0E1510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E7535924-99BB-4928-9E61-75D54433581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643F14A8-CED6-4B98-8DCE-711FC7A4D76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C9448056-4D19-4667-91C3-33B579E67D1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FABCEFD2-9A82-4A27-8F14-A6A42680BED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95F7B23-BB64-408B-9DEE-303A9A27F72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4887BFD2-1A8F-4957-A46E-FCB9D01774E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90537331-DEC0-4922-A317-AF5FED085B8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CBEA57C3-C816-4B50-9910-2EF4511F7DF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791628A4-0F87-42F9-A280-A93AB21E592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0" name="直線コネクタ 559">
          <a:extLst>
            <a:ext uri="{FF2B5EF4-FFF2-40B4-BE49-F238E27FC236}">
              <a16:creationId xmlns:a16="http://schemas.microsoft.com/office/drawing/2014/main" id="{5100C673-76BF-4D96-868B-57F21CB226DD}"/>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1" name="テキスト ボックス 560">
          <a:extLst>
            <a:ext uri="{FF2B5EF4-FFF2-40B4-BE49-F238E27FC236}">
              <a16:creationId xmlns:a16="http://schemas.microsoft.com/office/drawing/2014/main" id="{4C1F58F2-3DC0-4DE1-9F72-0FB28BE3E0D3}"/>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2" name="直線コネクタ 561">
          <a:extLst>
            <a:ext uri="{FF2B5EF4-FFF2-40B4-BE49-F238E27FC236}">
              <a16:creationId xmlns:a16="http://schemas.microsoft.com/office/drawing/2014/main" id="{49206D95-59E4-4D60-94E8-074376E82CF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63" name="テキスト ボックス 562">
          <a:extLst>
            <a:ext uri="{FF2B5EF4-FFF2-40B4-BE49-F238E27FC236}">
              <a16:creationId xmlns:a16="http://schemas.microsoft.com/office/drawing/2014/main" id="{B336760E-471D-4414-81DE-4C7A3237D7D8}"/>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4" name="直線コネクタ 563">
          <a:extLst>
            <a:ext uri="{FF2B5EF4-FFF2-40B4-BE49-F238E27FC236}">
              <a16:creationId xmlns:a16="http://schemas.microsoft.com/office/drawing/2014/main" id="{0C0E1DBD-75D4-4DD9-A5F6-676FA1F6E67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65" name="テキスト ボックス 564">
          <a:extLst>
            <a:ext uri="{FF2B5EF4-FFF2-40B4-BE49-F238E27FC236}">
              <a16:creationId xmlns:a16="http://schemas.microsoft.com/office/drawing/2014/main" id="{DEE9BA42-B7DB-4686-9FFC-DBC1B1680C98}"/>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6" name="直線コネクタ 565">
          <a:extLst>
            <a:ext uri="{FF2B5EF4-FFF2-40B4-BE49-F238E27FC236}">
              <a16:creationId xmlns:a16="http://schemas.microsoft.com/office/drawing/2014/main" id="{64EDBB78-933F-4E6F-8A92-BA48FF25AB7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7" name="テキスト ボックス 566">
          <a:extLst>
            <a:ext uri="{FF2B5EF4-FFF2-40B4-BE49-F238E27FC236}">
              <a16:creationId xmlns:a16="http://schemas.microsoft.com/office/drawing/2014/main" id="{18AFBFDD-2468-45AD-8FFF-DC5F94ABFCEA}"/>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8" name="直線コネクタ 567">
          <a:extLst>
            <a:ext uri="{FF2B5EF4-FFF2-40B4-BE49-F238E27FC236}">
              <a16:creationId xmlns:a16="http://schemas.microsoft.com/office/drawing/2014/main" id="{D89EA02D-68F6-4057-BEBF-6966839BBB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69" name="テキスト ボックス 568">
          <a:extLst>
            <a:ext uri="{FF2B5EF4-FFF2-40B4-BE49-F238E27FC236}">
              <a16:creationId xmlns:a16="http://schemas.microsoft.com/office/drawing/2014/main" id="{366D5040-D9E9-4731-84FB-B5F06BDD2CD1}"/>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0" name="直線コネクタ 569">
          <a:extLst>
            <a:ext uri="{FF2B5EF4-FFF2-40B4-BE49-F238E27FC236}">
              <a16:creationId xmlns:a16="http://schemas.microsoft.com/office/drawing/2014/main" id="{0DF7CF92-89C1-4505-B8EB-945BF3FF3A13}"/>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1" name="テキスト ボックス 570">
          <a:extLst>
            <a:ext uri="{FF2B5EF4-FFF2-40B4-BE49-F238E27FC236}">
              <a16:creationId xmlns:a16="http://schemas.microsoft.com/office/drawing/2014/main" id="{37ECB4CC-CBF9-4BEC-95B4-74C592D78A1F}"/>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7965B3D5-47D0-408C-90E9-66DC12201C1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3" name="テキスト ボックス 572">
          <a:extLst>
            <a:ext uri="{FF2B5EF4-FFF2-40B4-BE49-F238E27FC236}">
              <a16:creationId xmlns:a16="http://schemas.microsoft.com/office/drawing/2014/main" id="{5DD2BD12-6114-486D-BF00-D78B7377C55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B04E9FB5-7B25-4168-AEB0-15A232FF8F5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38941</xdr:rowOff>
    </xdr:from>
    <xdr:to>
      <xdr:col>116</xdr:col>
      <xdr:colOff>62864</xdr:colOff>
      <xdr:row>42</xdr:row>
      <xdr:rowOff>84103</xdr:rowOff>
    </xdr:to>
    <xdr:cxnSp macro="">
      <xdr:nvCxnSpPr>
        <xdr:cNvPr id="575" name="直線コネクタ 574">
          <a:extLst>
            <a:ext uri="{FF2B5EF4-FFF2-40B4-BE49-F238E27FC236}">
              <a16:creationId xmlns:a16="http://schemas.microsoft.com/office/drawing/2014/main" id="{57730E08-8F07-4026-8D76-C7F1D0C0E459}"/>
            </a:ext>
          </a:extLst>
        </xdr:cNvPr>
        <xdr:cNvCxnSpPr/>
      </xdr:nvCxnSpPr>
      <xdr:spPr>
        <a:xfrm flipV="1">
          <a:off x="22160864" y="5696791"/>
          <a:ext cx="0" cy="1588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87930</xdr:rowOff>
    </xdr:from>
    <xdr:ext cx="469744" cy="259045"/>
    <xdr:sp macro="" textlink="">
      <xdr:nvSpPr>
        <xdr:cNvPr id="576" name="【一般廃棄物処理施設】&#10;一人当たり有形固定資産（償却資産）額最小値テキスト">
          <a:extLst>
            <a:ext uri="{FF2B5EF4-FFF2-40B4-BE49-F238E27FC236}">
              <a16:creationId xmlns:a16="http://schemas.microsoft.com/office/drawing/2014/main" id="{4FAF1C3D-C9AC-4213-B4A9-CA9A146154BF}"/>
            </a:ext>
          </a:extLst>
        </xdr:cNvPr>
        <xdr:cNvSpPr txBox="1"/>
      </xdr:nvSpPr>
      <xdr:spPr>
        <a:xfrm>
          <a:off x="22199600" y="728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84103</xdr:rowOff>
    </xdr:from>
    <xdr:to>
      <xdr:col>116</xdr:col>
      <xdr:colOff>152400</xdr:colOff>
      <xdr:row>42</xdr:row>
      <xdr:rowOff>84103</xdr:rowOff>
    </xdr:to>
    <xdr:cxnSp macro="">
      <xdr:nvCxnSpPr>
        <xdr:cNvPr id="577" name="直線コネクタ 576">
          <a:extLst>
            <a:ext uri="{FF2B5EF4-FFF2-40B4-BE49-F238E27FC236}">
              <a16:creationId xmlns:a16="http://schemas.microsoft.com/office/drawing/2014/main" id="{200894E9-CF65-42C3-B4D8-D8D07749C6A3}"/>
            </a:ext>
          </a:extLst>
        </xdr:cNvPr>
        <xdr:cNvCxnSpPr/>
      </xdr:nvCxnSpPr>
      <xdr:spPr>
        <a:xfrm>
          <a:off x="22072600" y="7285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157068</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64DBD192-6E05-4324-A2AE-54ACFDF576AB}"/>
            </a:ext>
          </a:extLst>
        </xdr:cNvPr>
        <xdr:cNvSpPr txBox="1"/>
      </xdr:nvSpPr>
      <xdr:spPr>
        <a:xfrm>
          <a:off x="22199600" y="547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38941</xdr:rowOff>
    </xdr:from>
    <xdr:to>
      <xdr:col>116</xdr:col>
      <xdr:colOff>152400</xdr:colOff>
      <xdr:row>33</xdr:row>
      <xdr:rowOff>38941</xdr:rowOff>
    </xdr:to>
    <xdr:cxnSp macro="">
      <xdr:nvCxnSpPr>
        <xdr:cNvPr id="579" name="直線コネクタ 578">
          <a:extLst>
            <a:ext uri="{FF2B5EF4-FFF2-40B4-BE49-F238E27FC236}">
              <a16:creationId xmlns:a16="http://schemas.microsoft.com/office/drawing/2014/main" id="{4D9AA32F-B7B6-49BB-A2D6-052717AFCB2A}"/>
            </a:ext>
          </a:extLst>
        </xdr:cNvPr>
        <xdr:cNvCxnSpPr/>
      </xdr:nvCxnSpPr>
      <xdr:spPr>
        <a:xfrm>
          <a:off x="22072600" y="5696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14160</xdr:rowOff>
    </xdr:from>
    <xdr:ext cx="599010" cy="259045"/>
    <xdr:sp macro="" textlink="">
      <xdr:nvSpPr>
        <xdr:cNvPr id="580" name="【一般廃棄物処理施設】&#10;一人当たり有形固定資産（償却資産）額平均値テキスト">
          <a:extLst>
            <a:ext uri="{FF2B5EF4-FFF2-40B4-BE49-F238E27FC236}">
              <a16:creationId xmlns:a16="http://schemas.microsoft.com/office/drawing/2014/main" id="{6A35FDE7-9760-4188-9955-C36E9153DA84}"/>
            </a:ext>
          </a:extLst>
        </xdr:cNvPr>
        <xdr:cNvSpPr txBox="1"/>
      </xdr:nvSpPr>
      <xdr:spPr>
        <a:xfrm>
          <a:off x="22199600" y="67007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162733</xdr:rowOff>
    </xdr:from>
    <xdr:to>
      <xdr:col>116</xdr:col>
      <xdr:colOff>114300</xdr:colOff>
      <xdr:row>40</xdr:row>
      <xdr:rowOff>92883</xdr:rowOff>
    </xdr:to>
    <xdr:sp macro="" textlink="">
      <xdr:nvSpPr>
        <xdr:cNvPr id="581" name="フローチャート: 判断 580">
          <a:extLst>
            <a:ext uri="{FF2B5EF4-FFF2-40B4-BE49-F238E27FC236}">
              <a16:creationId xmlns:a16="http://schemas.microsoft.com/office/drawing/2014/main" id="{569FD406-D127-4ECD-B9D0-708EEFB9C476}"/>
            </a:ext>
          </a:extLst>
        </xdr:cNvPr>
        <xdr:cNvSpPr/>
      </xdr:nvSpPr>
      <xdr:spPr>
        <a:xfrm>
          <a:off x="22110700" y="684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2713</xdr:rowOff>
    </xdr:from>
    <xdr:to>
      <xdr:col>112</xdr:col>
      <xdr:colOff>38100</xdr:colOff>
      <xdr:row>40</xdr:row>
      <xdr:rowOff>104313</xdr:rowOff>
    </xdr:to>
    <xdr:sp macro="" textlink="">
      <xdr:nvSpPr>
        <xdr:cNvPr id="582" name="フローチャート: 判断 581">
          <a:extLst>
            <a:ext uri="{FF2B5EF4-FFF2-40B4-BE49-F238E27FC236}">
              <a16:creationId xmlns:a16="http://schemas.microsoft.com/office/drawing/2014/main" id="{141A476D-F9E6-45E7-9F43-9D1B9384608F}"/>
            </a:ext>
          </a:extLst>
        </xdr:cNvPr>
        <xdr:cNvSpPr/>
      </xdr:nvSpPr>
      <xdr:spPr>
        <a:xfrm>
          <a:off x="21272500" y="686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4425</xdr:rowOff>
    </xdr:from>
    <xdr:to>
      <xdr:col>107</xdr:col>
      <xdr:colOff>101600</xdr:colOff>
      <xdr:row>40</xdr:row>
      <xdr:rowOff>106025</xdr:rowOff>
    </xdr:to>
    <xdr:sp macro="" textlink="">
      <xdr:nvSpPr>
        <xdr:cNvPr id="583" name="フローチャート: 判断 582">
          <a:extLst>
            <a:ext uri="{FF2B5EF4-FFF2-40B4-BE49-F238E27FC236}">
              <a16:creationId xmlns:a16="http://schemas.microsoft.com/office/drawing/2014/main" id="{5B61BA7D-8D3A-4206-9A6A-C91768049F03}"/>
            </a:ext>
          </a:extLst>
        </xdr:cNvPr>
        <xdr:cNvSpPr/>
      </xdr:nvSpPr>
      <xdr:spPr>
        <a:xfrm>
          <a:off x="20383500" y="686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157283</xdr:rowOff>
    </xdr:from>
    <xdr:to>
      <xdr:col>102</xdr:col>
      <xdr:colOff>165100</xdr:colOff>
      <xdr:row>40</xdr:row>
      <xdr:rowOff>87433</xdr:rowOff>
    </xdr:to>
    <xdr:sp macro="" textlink="">
      <xdr:nvSpPr>
        <xdr:cNvPr id="584" name="フローチャート: 判断 583">
          <a:extLst>
            <a:ext uri="{FF2B5EF4-FFF2-40B4-BE49-F238E27FC236}">
              <a16:creationId xmlns:a16="http://schemas.microsoft.com/office/drawing/2014/main" id="{3291E377-E56D-4922-99D4-B1550B13894D}"/>
            </a:ext>
          </a:extLst>
        </xdr:cNvPr>
        <xdr:cNvSpPr/>
      </xdr:nvSpPr>
      <xdr:spPr>
        <a:xfrm>
          <a:off x="19494500" y="6843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11508</xdr:rowOff>
    </xdr:from>
    <xdr:to>
      <xdr:col>98</xdr:col>
      <xdr:colOff>38100</xdr:colOff>
      <xdr:row>40</xdr:row>
      <xdr:rowOff>113108</xdr:rowOff>
    </xdr:to>
    <xdr:sp macro="" textlink="">
      <xdr:nvSpPr>
        <xdr:cNvPr id="585" name="フローチャート: 判断 584">
          <a:extLst>
            <a:ext uri="{FF2B5EF4-FFF2-40B4-BE49-F238E27FC236}">
              <a16:creationId xmlns:a16="http://schemas.microsoft.com/office/drawing/2014/main" id="{94AF7A12-94AF-4B70-8624-36D1BBC500C4}"/>
            </a:ext>
          </a:extLst>
        </xdr:cNvPr>
        <xdr:cNvSpPr/>
      </xdr:nvSpPr>
      <xdr:spPr>
        <a:xfrm>
          <a:off x="18605500" y="6869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4982A02-95F8-4117-8825-7BFED75A669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C8940DF-74BE-4CE9-A7AF-7BB9344EB35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3F11A1D-809E-4B50-9451-D302A3FBFAA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363AD2F-0D98-49D4-81BE-9A1B351C8B4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B05035D-C516-4789-AA2B-65DADDC9E92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101740</xdr:rowOff>
    </xdr:from>
    <xdr:to>
      <xdr:col>116</xdr:col>
      <xdr:colOff>114300</xdr:colOff>
      <xdr:row>41</xdr:row>
      <xdr:rowOff>31890</xdr:rowOff>
    </xdr:to>
    <xdr:sp macro="" textlink="">
      <xdr:nvSpPr>
        <xdr:cNvPr id="591" name="楕円 590">
          <a:extLst>
            <a:ext uri="{FF2B5EF4-FFF2-40B4-BE49-F238E27FC236}">
              <a16:creationId xmlns:a16="http://schemas.microsoft.com/office/drawing/2014/main" id="{A82F2C7F-906E-4573-B36D-8CBE8F61AF81}"/>
            </a:ext>
          </a:extLst>
        </xdr:cNvPr>
        <xdr:cNvSpPr/>
      </xdr:nvSpPr>
      <xdr:spPr>
        <a:xfrm>
          <a:off x="22110700" y="69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80167</xdr:rowOff>
    </xdr:from>
    <xdr:ext cx="534377" cy="259045"/>
    <xdr:sp macro="" textlink="">
      <xdr:nvSpPr>
        <xdr:cNvPr id="592" name="【一般廃棄物処理施設】&#10;一人当たり有形固定資産（償却資産）額該当値テキスト">
          <a:extLst>
            <a:ext uri="{FF2B5EF4-FFF2-40B4-BE49-F238E27FC236}">
              <a16:creationId xmlns:a16="http://schemas.microsoft.com/office/drawing/2014/main" id="{8951664D-E967-45FE-B024-F04AE5152247}"/>
            </a:ext>
          </a:extLst>
        </xdr:cNvPr>
        <xdr:cNvSpPr txBox="1"/>
      </xdr:nvSpPr>
      <xdr:spPr>
        <a:xfrm>
          <a:off x="22199600" y="693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108614</xdr:rowOff>
    </xdr:from>
    <xdr:to>
      <xdr:col>112</xdr:col>
      <xdr:colOff>38100</xdr:colOff>
      <xdr:row>41</xdr:row>
      <xdr:rowOff>38764</xdr:rowOff>
    </xdr:to>
    <xdr:sp macro="" textlink="">
      <xdr:nvSpPr>
        <xdr:cNvPr id="593" name="楕円 592">
          <a:extLst>
            <a:ext uri="{FF2B5EF4-FFF2-40B4-BE49-F238E27FC236}">
              <a16:creationId xmlns:a16="http://schemas.microsoft.com/office/drawing/2014/main" id="{BE6C340C-52BB-40FC-A7B7-C493B308921A}"/>
            </a:ext>
          </a:extLst>
        </xdr:cNvPr>
        <xdr:cNvSpPr/>
      </xdr:nvSpPr>
      <xdr:spPr>
        <a:xfrm>
          <a:off x="21272500" y="69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152540</xdr:rowOff>
    </xdr:from>
    <xdr:to>
      <xdr:col>116</xdr:col>
      <xdr:colOff>63500</xdr:colOff>
      <xdr:row>40</xdr:row>
      <xdr:rowOff>159414</xdr:rowOff>
    </xdr:to>
    <xdr:cxnSp macro="">
      <xdr:nvCxnSpPr>
        <xdr:cNvPr id="594" name="直線コネクタ 593">
          <a:extLst>
            <a:ext uri="{FF2B5EF4-FFF2-40B4-BE49-F238E27FC236}">
              <a16:creationId xmlns:a16="http://schemas.microsoft.com/office/drawing/2014/main" id="{6CA70BD7-5181-44F7-BE8D-81C4160BC58D}"/>
            </a:ext>
          </a:extLst>
        </xdr:cNvPr>
        <xdr:cNvCxnSpPr/>
      </xdr:nvCxnSpPr>
      <xdr:spPr>
        <a:xfrm flipV="1">
          <a:off x="21323300" y="7010540"/>
          <a:ext cx="838200" cy="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114773</xdr:rowOff>
    </xdr:from>
    <xdr:to>
      <xdr:col>107</xdr:col>
      <xdr:colOff>101600</xdr:colOff>
      <xdr:row>41</xdr:row>
      <xdr:rowOff>44923</xdr:rowOff>
    </xdr:to>
    <xdr:sp macro="" textlink="">
      <xdr:nvSpPr>
        <xdr:cNvPr id="595" name="楕円 594">
          <a:extLst>
            <a:ext uri="{FF2B5EF4-FFF2-40B4-BE49-F238E27FC236}">
              <a16:creationId xmlns:a16="http://schemas.microsoft.com/office/drawing/2014/main" id="{1600EEB2-F69F-43D0-8159-CE8518DC6AAB}"/>
            </a:ext>
          </a:extLst>
        </xdr:cNvPr>
        <xdr:cNvSpPr/>
      </xdr:nvSpPr>
      <xdr:spPr>
        <a:xfrm>
          <a:off x="20383500" y="697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159414</xdr:rowOff>
    </xdr:from>
    <xdr:to>
      <xdr:col>111</xdr:col>
      <xdr:colOff>177800</xdr:colOff>
      <xdr:row>40</xdr:row>
      <xdr:rowOff>165573</xdr:rowOff>
    </xdr:to>
    <xdr:cxnSp macro="">
      <xdr:nvCxnSpPr>
        <xdr:cNvPr id="596" name="直線コネクタ 595">
          <a:extLst>
            <a:ext uri="{FF2B5EF4-FFF2-40B4-BE49-F238E27FC236}">
              <a16:creationId xmlns:a16="http://schemas.microsoft.com/office/drawing/2014/main" id="{CD91AFB5-908D-4EF8-B2A9-5F33308E7968}"/>
            </a:ext>
          </a:extLst>
        </xdr:cNvPr>
        <xdr:cNvCxnSpPr/>
      </xdr:nvCxnSpPr>
      <xdr:spPr>
        <a:xfrm flipV="1">
          <a:off x="20434300" y="7017414"/>
          <a:ext cx="889000" cy="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120252</xdr:rowOff>
    </xdr:from>
    <xdr:to>
      <xdr:col>102</xdr:col>
      <xdr:colOff>165100</xdr:colOff>
      <xdr:row>41</xdr:row>
      <xdr:rowOff>50402</xdr:rowOff>
    </xdr:to>
    <xdr:sp macro="" textlink="">
      <xdr:nvSpPr>
        <xdr:cNvPr id="597" name="楕円 596">
          <a:extLst>
            <a:ext uri="{FF2B5EF4-FFF2-40B4-BE49-F238E27FC236}">
              <a16:creationId xmlns:a16="http://schemas.microsoft.com/office/drawing/2014/main" id="{A348520E-7B62-49A7-9426-4F2240163256}"/>
            </a:ext>
          </a:extLst>
        </xdr:cNvPr>
        <xdr:cNvSpPr/>
      </xdr:nvSpPr>
      <xdr:spPr>
        <a:xfrm>
          <a:off x="19494500" y="69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165573</xdr:rowOff>
    </xdr:from>
    <xdr:to>
      <xdr:col>107</xdr:col>
      <xdr:colOff>50800</xdr:colOff>
      <xdr:row>40</xdr:row>
      <xdr:rowOff>171052</xdr:rowOff>
    </xdr:to>
    <xdr:cxnSp macro="">
      <xdr:nvCxnSpPr>
        <xdr:cNvPr id="598" name="直線コネクタ 597">
          <a:extLst>
            <a:ext uri="{FF2B5EF4-FFF2-40B4-BE49-F238E27FC236}">
              <a16:creationId xmlns:a16="http://schemas.microsoft.com/office/drawing/2014/main" id="{A1FE5D5D-5BBE-48B3-B89C-0282856771F0}"/>
            </a:ext>
          </a:extLst>
        </xdr:cNvPr>
        <xdr:cNvCxnSpPr/>
      </xdr:nvCxnSpPr>
      <xdr:spPr>
        <a:xfrm flipV="1">
          <a:off x="19545300" y="7023573"/>
          <a:ext cx="889000" cy="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131556</xdr:rowOff>
    </xdr:from>
    <xdr:to>
      <xdr:col>98</xdr:col>
      <xdr:colOff>38100</xdr:colOff>
      <xdr:row>41</xdr:row>
      <xdr:rowOff>61706</xdr:rowOff>
    </xdr:to>
    <xdr:sp macro="" textlink="">
      <xdr:nvSpPr>
        <xdr:cNvPr id="599" name="楕円 598">
          <a:extLst>
            <a:ext uri="{FF2B5EF4-FFF2-40B4-BE49-F238E27FC236}">
              <a16:creationId xmlns:a16="http://schemas.microsoft.com/office/drawing/2014/main" id="{C6199D67-B920-4F4D-9479-D9C81694E819}"/>
            </a:ext>
          </a:extLst>
        </xdr:cNvPr>
        <xdr:cNvSpPr/>
      </xdr:nvSpPr>
      <xdr:spPr>
        <a:xfrm>
          <a:off x="18605500" y="698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171052</xdr:rowOff>
    </xdr:from>
    <xdr:to>
      <xdr:col>102</xdr:col>
      <xdr:colOff>114300</xdr:colOff>
      <xdr:row>41</xdr:row>
      <xdr:rowOff>10906</xdr:rowOff>
    </xdr:to>
    <xdr:cxnSp macro="">
      <xdr:nvCxnSpPr>
        <xdr:cNvPr id="600" name="直線コネクタ 599">
          <a:extLst>
            <a:ext uri="{FF2B5EF4-FFF2-40B4-BE49-F238E27FC236}">
              <a16:creationId xmlns:a16="http://schemas.microsoft.com/office/drawing/2014/main" id="{05E764A0-5768-4C6F-A976-EB64A1ACD6BF}"/>
            </a:ext>
          </a:extLst>
        </xdr:cNvPr>
        <xdr:cNvCxnSpPr/>
      </xdr:nvCxnSpPr>
      <xdr:spPr>
        <a:xfrm flipV="1">
          <a:off x="18656300" y="7029052"/>
          <a:ext cx="889000" cy="1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120840</xdr:rowOff>
    </xdr:from>
    <xdr:ext cx="599010" cy="259045"/>
    <xdr:sp macro="" textlink="">
      <xdr:nvSpPr>
        <xdr:cNvPr id="601" name="n_1aveValue【一般廃棄物処理施設】&#10;一人当たり有形固定資産（償却資産）額">
          <a:extLst>
            <a:ext uri="{FF2B5EF4-FFF2-40B4-BE49-F238E27FC236}">
              <a16:creationId xmlns:a16="http://schemas.microsoft.com/office/drawing/2014/main" id="{138CB484-1793-44BF-B7B8-7A573F14E93B}"/>
            </a:ext>
          </a:extLst>
        </xdr:cNvPr>
        <xdr:cNvSpPr txBox="1"/>
      </xdr:nvSpPr>
      <xdr:spPr>
        <a:xfrm>
          <a:off x="21011095" y="663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122552</xdr:rowOff>
    </xdr:from>
    <xdr:ext cx="599010" cy="259045"/>
    <xdr:sp macro="" textlink="">
      <xdr:nvSpPr>
        <xdr:cNvPr id="602" name="n_2aveValue【一般廃棄物処理施設】&#10;一人当たり有形固定資産（償却資産）額">
          <a:extLst>
            <a:ext uri="{FF2B5EF4-FFF2-40B4-BE49-F238E27FC236}">
              <a16:creationId xmlns:a16="http://schemas.microsoft.com/office/drawing/2014/main" id="{DA5FBE2F-1D0E-4005-AA78-F4D4FB0ADB52}"/>
            </a:ext>
          </a:extLst>
        </xdr:cNvPr>
        <xdr:cNvSpPr txBox="1"/>
      </xdr:nvSpPr>
      <xdr:spPr>
        <a:xfrm>
          <a:off x="20134795" y="66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103960</xdr:rowOff>
    </xdr:from>
    <xdr:ext cx="599010" cy="259045"/>
    <xdr:sp macro="" textlink="">
      <xdr:nvSpPr>
        <xdr:cNvPr id="603" name="n_3aveValue【一般廃棄物処理施設】&#10;一人当たり有形固定資産（償却資産）額">
          <a:extLst>
            <a:ext uri="{FF2B5EF4-FFF2-40B4-BE49-F238E27FC236}">
              <a16:creationId xmlns:a16="http://schemas.microsoft.com/office/drawing/2014/main" id="{A6AE41F3-CD90-4691-8DF3-2548166A4FCF}"/>
            </a:ext>
          </a:extLst>
        </xdr:cNvPr>
        <xdr:cNvSpPr txBox="1"/>
      </xdr:nvSpPr>
      <xdr:spPr>
        <a:xfrm>
          <a:off x="19245795" y="661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129635</xdr:rowOff>
    </xdr:from>
    <xdr:ext cx="599010" cy="259045"/>
    <xdr:sp macro="" textlink="">
      <xdr:nvSpPr>
        <xdr:cNvPr id="604" name="n_4aveValue【一般廃棄物処理施設】&#10;一人当たり有形固定資産（償却資産）額">
          <a:extLst>
            <a:ext uri="{FF2B5EF4-FFF2-40B4-BE49-F238E27FC236}">
              <a16:creationId xmlns:a16="http://schemas.microsoft.com/office/drawing/2014/main" id="{F4698F35-E067-449E-8EEC-2DFBB58D4647}"/>
            </a:ext>
          </a:extLst>
        </xdr:cNvPr>
        <xdr:cNvSpPr txBox="1"/>
      </xdr:nvSpPr>
      <xdr:spPr>
        <a:xfrm>
          <a:off x="18356795" y="664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29891</xdr:rowOff>
    </xdr:from>
    <xdr:ext cx="534377" cy="259045"/>
    <xdr:sp macro="" textlink="">
      <xdr:nvSpPr>
        <xdr:cNvPr id="605" name="n_1mainValue【一般廃棄物処理施設】&#10;一人当たり有形固定資産（償却資産）額">
          <a:extLst>
            <a:ext uri="{FF2B5EF4-FFF2-40B4-BE49-F238E27FC236}">
              <a16:creationId xmlns:a16="http://schemas.microsoft.com/office/drawing/2014/main" id="{D216D69E-00B7-49A7-805E-2A0A02F19322}"/>
            </a:ext>
          </a:extLst>
        </xdr:cNvPr>
        <xdr:cNvSpPr txBox="1"/>
      </xdr:nvSpPr>
      <xdr:spPr>
        <a:xfrm>
          <a:off x="21043411" y="705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36050</xdr:rowOff>
    </xdr:from>
    <xdr:ext cx="534377" cy="259045"/>
    <xdr:sp macro="" textlink="">
      <xdr:nvSpPr>
        <xdr:cNvPr id="606" name="n_2mainValue【一般廃棄物処理施設】&#10;一人当たり有形固定資産（償却資産）額">
          <a:extLst>
            <a:ext uri="{FF2B5EF4-FFF2-40B4-BE49-F238E27FC236}">
              <a16:creationId xmlns:a16="http://schemas.microsoft.com/office/drawing/2014/main" id="{36517DDD-5590-4CCF-963F-4FEC3C91089B}"/>
            </a:ext>
          </a:extLst>
        </xdr:cNvPr>
        <xdr:cNvSpPr txBox="1"/>
      </xdr:nvSpPr>
      <xdr:spPr>
        <a:xfrm>
          <a:off x="20167111" y="706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41529</xdr:rowOff>
    </xdr:from>
    <xdr:ext cx="534377" cy="259045"/>
    <xdr:sp macro="" textlink="">
      <xdr:nvSpPr>
        <xdr:cNvPr id="607" name="n_3mainValue【一般廃棄物処理施設】&#10;一人当たり有形固定資産（償却資産）額">
          <a:extLst>
            <a:ext uri="{FF2B5EF4-FFF2-40B4-BE49-F238E27FC236}">
              <a16:creationId xmlns:a16="http://schemas.microsoft.com/office/drawing/2014/main" id="{146D8369-9868-4ECD-B8FF-8CE2C6CBB46B}"/>
            </a:ext>
          </a:extLst>
        </xdr:cNvPr>
        <xdr:cNvSpPr txBox="1"/>
      </xdr:nvSpPr>
      <xdr:spPr>
        <a:xfrm>
          <a:off x="19278111" y="707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52833</xdr:rowOff>
    </xdr:from>
    <xdr:ext cx="534377" cy="259045"/>
    <xdr:sp macro="" textlink="">
      <xdr:nvSpPr>
        <xdr:cNvPr id="608" name="n_4mainValue【一般廃棄物処理施設】&#10;一人当たり有形固定資産（償却資産）額">
          <a:extLst>
            <a:ext uri="{FF2B5EF4-FFF2-40B4-BE49-F238E27FC236}">
              <a16:creationId xmlns:a16="http://schemas.microsoft.com/office/drawing/2014/main" id="{0ECC6C66-AC3C-4265-BE61-FCDB50AD2A80}"/>
            </a:ext>
          </a:extLst>
        </xdr:cNvPr>
        <xdr:cNvSpPr txBox="1"/>
      </xdr:nvSpPr>
      <xdr:spPr>
        <a:xfrm>
          <a:off x="18389111" y="70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81F5BEB-16B3-494A-9838-61AC8ACEFAC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E48D935B-E572-4FBC-B04C-EBF4C4CFFCD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498B2DDB-6743-4D4D-B7B0-C90A13C0ABA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3098300D-C841-4ADD-839D-C735368E5DF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22922AF3-9D32-4D0F-96D5-397E7D845B7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D5888FFF-7CDA-4905-8E54-AA4FF4C2594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9E8013B6-72EC-4073-BD8F-48FFF4EA504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3285A130-DE25-4C44-B23F-671529CDC9B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391A81E7-525E-4E0B-9833-2D7C793BD29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9454A041-64C8-41BC-B249-8C842CE80EA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F6B5A406-B687-4030-A27F-FA09A99207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44C14283-5A4E-4A8E-A0EE-236BA8CF547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455375B8-9E5A-4EBE-8F28-D6610D1026F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6B987847-9AD0-4601-838E-6D234035786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D71A4169-ACB2-475E-86DF-81C8B1B0697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26D4CFB9-21B4-437B-856C-05BBB26F294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C374EF60-0A4C-4007-9F34-A535DD56189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28FAD289-7044-492D-A0DB-6219C5FD563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835F7FE5-455C-45FA-A02D-F29C949D78B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E00116F4-6C88-4848-AA77-FD95F529114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4E539873-0121-488A-B1E2-9B6B0736043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E7089FBD-A7E9-44CD-897A-B4364D850F1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24EE4EF5-CDDE-458E-9BF4-4093C4BDF3B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62DB5B50-57A5-4014-A454-7F1485E2FC6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1905</xdr:rowOff>
    </xdr:from>
    <xdr:to>
      <xdr:col>85</xdr:col>
      <xdr:colOff>126364</xdr:colOff>
      <xdr:row>64</xdr:row>
      <xdr:rowOff>76200</xdr:rowOff>
    </xdr:to>
    <xdr:cxnSp macro="">
      <xdr:nvCxnSpPr>
        <xdr:cNvPr id="633" name="直線コネクタ 632">
          <a:extLst>
            <a:ext uri="{FF2B5EF4-FFF2-40B4-BE49-F238E27FC236}">
              <a16:creationId xmlns:a16="http://schemas.microsoft.com/office/drawing/2014/main" id="{0E1E5867-4A6B-45A1-9F72-802E65BC0ADE}"/>
            </a:ext>
          </a:extLst>
        </xdr:cNvPr>
        <xdr:cNvCxnSpPr/>
      </xdr:nvCxnSpPr>
      <xdr:spPr>
        <a:xfrm flipV="1">
          <a:off x="16318864"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405795ED-4F85-4A13-9FB2-9E9358652F5C}"/>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5" name="直線コネクタ 634">
          <a:extLst>
            <a:ext uri="{FF2B5EF4-FFF2-40B4-BE49-F238E27FC236}">
              <a16:creationId xmlns:a16="http://schemas.microsoft.com/office/drawing/2014/main" id="{7928142D-149F-419D-8C79-585AEA95A9D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120032</xdr:rowOff>
    </xdr:from>
    <xdr:ext cx="405111" cy="259045"/>
    <xdr:sp macro="" textlink="">
      <xdr:nvSpPr>
        <xdr:cNvPr id="636" name="【保健センター・保健所】&#10;有形固定資産減価償却率最大値テキスト">
          <a:extLst>
            <a:ext uri="{FF2B5EF4-FFF2-40B4-BE49-F238E27FC236}">
              <a16:creationId xmlns:a16="http://schemas.microsoft.com/office/drawing/2014/main" id="{33EBE230-A7DA-47DC-BC38-F79C3F2D0C5D}"/>
            </a:ext>
          </a:extLst>
        </xdr:cNvPr>
        <xdr:cNvSpPr txBox="1"/>
      </xdr:nvSpPr>
      <xdr:spPr>
        <a:xfrm>
          <a:off x="16357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1905</xdr:rowOff>
    </xdr:from>
    <xdr:to>
      <xdr:col>86</xdr:col>
      <xdr:colOff>25400</xdr:colOff>
      <xdr:row>57</xdr:row>
      <xdr:rowOff>1905</xdr:rowOff>
    </xdr:to>
    <xdr:cxnSp macro="">
      <xdr:nvCxnSpPr>
        <xdr:cNvPr id="637" name="直線コネクタ 636">
          <a:extLst>
            <a:ext uri="{FF2B5EF4-FFF2-40B4-BE49-F238E27FC236}">
              <a16:creationId xmlns:a16="http://schemas.microsoft.com/office/drawing/2014/main" id="{CF894F6A-51FE-41B7-A780-5214E6D2A338}"/>
            </a:ext>
          </a:extLst>
        </xdr:cNvPr>
        <xdr:cNvCxnSpPr/>
      </xdr:nvCxnSpPr>
      <xdr:spPr>
        <a:xfrm>
          <a:off x="16230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50182</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17F9E93E-CEF7-47E5-BC8F-55A09B8C2E3F}"/>
            </a:ext>
          </a:extLst>
        </xdr:cNvPr>
        <xdr:cNvSpPr txBox="1"/>
      </xdr:nvSpPr>
      <xdr:spPr>
        <a:xfrm>
          <a:off x="16357600" y="999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27305</xdr:rowOff>
    </xdr:from>
    <xdr:to>
      <xdr:col>85</xdr:col>
      <xdr:colOff>177800</xdr:colOff>
      <xdr:row>59</xdr:row>
      <xdr:rowOff>128905</xdr:rowOff>
    </xdr:to>
    <xdr:sp macro="" textlink="">
      <xdr:nvSpPr>
        <xdr:cNvPr id="639" name="フローチャート: 判断 638">
          <a:extLst>
            <a:ext uri="{FF2B5EF4-FFF2-40B4-BE49-F238E27FC236}">
              <a16:creationId xmlns:a16="http://schemas.microsoft.com/office/drawing/2014/main" id="{8E6A2BBD-0A21-4E19-B97C-69865E92B846}"/>
            </a:ext>
          </a:extLst>
        </xdr:cNvPr>
        <xdr:cNvSpPr/>
      </xdr:nvSpPr>
      <xdr:spPr>
        <a:xfrm>
          <a:off x="16268700" y="1014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160655</xdr:rowOff>
    </xdr:from>
    <xdr:to>
      <xdr:col>81</xdr:col>
      <xdr:colOff>101600</xdr:colOff>
      <xdr:row>59</xdr:row>
      <xdr:rowOff>90805</xdr:rowOff>
    </xdr:to>
    <xdr:sp macro="" textlink="">
      <xdr:nvSpPr>
        <xdr:cNvPr id="640" name="フローチャート: 判断 639">
          <a:extLst>
            <a:ext uri="{FF2B5EF4-FFF2-40B4-BE49-F238E27FC236}">
              <a16:creationId xmlns:a16="http://schemas.microsoft.com/office/drawing/2014/main" id="{94B4EBFA-EAAD-4C08-8705-AEF4EA56EE08}"/>
            </a:ext>
          </a:extLst>
        </xdr:cNvPr>
        <xdr:cNvSpPr/>
      </xdr:nvSpPr>
      <xdr:spPr>
        <a:xfrm>
          <a:off x="15430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135890</xdr:rowOff>
    </xdr:from>
    <xdr:to>
      <xdr:col>76</xdr:col>
      <xdr:colOff>165100</xdr:colOff>
      <xdr:row>59</xdr:row>
      <xdr:rowOff>66040</xdr:rowOff>
    </xdr:to>
    <xdr:sp macro="" textlink="">
      <xdr:nvSpPr>
        <xdr:cNvPr id="641" name="フローチャート: 判断 640">
          <a:extLst>
            <a:ext uri="{FF2B5EF4-FFF2-40B4-BE49-F238E27FC236}">
              <a16:creationId xmlns:a16="http://schemas.microsoft.com/office/drawing/2014/main" id="{B173F0AE-ED9C-4C65-8043-AA522B2AE9FD}"/>
            </a:ext>
          </a:extLst>
        </xdr:cNvPr>
        <xdr:cNvSpPr/>
      </xdr:nvSpPr>
      <xdr:spPr>
        <a:xfrm>
          <a:off x="14541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93980</xdr:rowOff>
    </xdr:from>
    <xdr:to>
      <xdr:col>72</xdr:col>
      <xdr:colOff>38100</xdr:colOff>
      <xdr:row>59</xdr:row>
      <xdr:rowOff>24130</xdr:rowOff>
    </xdr:to>
    <xdr:sp macro="" textlink="">
      <xdr:nvSpPr>
        <xdr:cNvPr id="642" name="フローチャート: 判断 641">
          <a:extLst>
            <a:ext uri="{FF2B5EF4-FFF2-40B4-BE49-F238E27FC236}">
              <a16:creationId xmlns:a16="http://schemas.microsoft.com/office/drawing/2014/main" id="{7ED14674-2E07-4415-B27A-F75FA3DE40EC}"/>
            </a:ext>
          </a:extLst>
        </xdr:cNvPr>
        <xdr:cNvSpPr/>
      </xdr:nvSpPr>
      <xdr:spPr>
        <a:xfrm>
          <a:off x="13652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145415</xdr:rowOff>
    </xdr:from>
    <xdr:to>
      <xdr:col>67</xdr:col>
      <xdr:colOff>101600</xdr:colOff>
      <xdr:row>59</xdr:row>
      <xdr:rowOff>75565</xdr:rowOff>
    </xdr:to>
    <xdr:sp macro="" textlink="">
      <xdr:nvSpPr>
        <xdr:cNvPr id="643" name="フローチャート: 判断 642">
          <a:extLst>
            <a:ext uri="{FF2B5EF4-FFF2-40B4-BE49-F238E27FC236}">
              <a16:creationId xmlns:a16="http://schemas.microsoft.com/office/drawing/2014/main" id="{B0AD7439-A86E-48EF-9E95-626BD4FB937C}"/>
            </a:ext>
          </a:extLst>
        </xdr:cNvPr>
        <xdr:cNvSpPr/>
      </xdr:nvSpPr>
      <xdr:spPr>
        <a:xfrm>
          <a:off x="127635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6F802B9-1A79-47B7-9668-54FDFE60862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9464B4B7-FDDA-4828-9E33-30FC607602E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EBF9A68-C480-48C5-8B0C-D5BCC493891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8675593-3468-4B38-9EBC-CEFB5536452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251F056D-949B-49F5-99ED-40921214753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40640</xdr:rowOff>
    </xdr:from>
    <xdr:to>
      <xdr:col>85</xdr:col>
      <xdr:colOff>177800</xdr:colOff>
      <xdr:row>59</xdr:row>
      <xdr:rowOff>142240</xdr:rowOff>
    </xdr:to>
    <xdr:sp macro="" textlink="">
      <xdr:nvSpPr>
        <xdr:cNvPr id="649" name="楕円 648">
          <a:extLst>
            <a:ext uri="{FF2B5EF4-FFF2-40B4-BE49-F238E27FC236}">
              <a16:creationId xmlns:a16="http://schemas.microsoft.com/office/drawing/2014/main" id="{D7FF304B-4983-4D34-8B07-238F6CD9360F}"/>
            </a:ext>
          </a:extLst>
        </xdr:cNvPr>
        <xdr:cNvSpPr/>
      </xdr:nvSpPr>
      <xdr:spPr>
        <a:xfrm>
          <a:off x="162687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19067</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AC1649ED-15D6-49C5-B12F-F92F80813A17}"/>
            </a:ext>
          </a:extLst>
        </xdr:cNvPr>
        <xdr:cNvSpPr txBox="1"/>
      </xdr:nvSpPr>
      <xdr:spPr>
        <a:xfrm>
          <a:off x="16357600"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164465</xdr:rowOff>
    </xdr:from>
    <xdr:to>
      <xdr:col>81</xdr:col>
      <xdr:colOff>101600</xdr:colOff>
      <xdr:row>59</xdr:row>
      <xdr:rowOff>94615</xdr:rowOff>
    </xdr:to>
    <xdr:sp macro="" textlink="">
      <xdr:nvSpPr>
        <xdr:cNvPr id="651" name="楕円 650">
          <a:extLst>
            <a:ext uri="{FF2B5EF4-FFF2-40B4-BE49-F238E27FC236}">
              <a16:creationId xmlns:a16="http://schemas.microsoft.com/office/drawing/2014/main" id="{5190531D-7369-4236-A827-97E0E604B14F}"/>
            </a:ext>
          </a:extLst>
        </xdr:cNvPr>
        <xdr:cNvSpPr/>
      </xdr:nvSpPr>
      <xdr:spPr>
        <a:xfrm>
          <a:off x="15430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43815</xdr:rowOff>
    </xdr:from>
    <xdr:to>
      <xdr:col>85</xdr:col>
      <xdr:colOff>127000</xdr:colOff>
      <xdr:row>59</xdr:row>
      <xdr:rowOff>91440</xdr:rowOff>
    </xdr:to>
    <xdr:cxnSp macro="">
      <xdr:nvCxnSpPr>
        <xdr:cNvPr id="652" name="直線コネクタ 651">
          <a:extLst>
            <a:ext uri="{FF2B5EF4-FFF2-40B4-BE49-F238E27FC236}">
              <a16:creationId xmlns:a16="http://schemas.microsoft.com/office/drawing/2014/main" id="{756DA014-43A2-4FFB-B14D-819C553EA7FF}"/>
            </a:ext>
          </a:extLst>
        </xdr:cNvPr>
        <xdr:cNvCxnSpPr/>
      </xdr:nvCxnSpPr>
      <xdr:spPr>
        <a:xfrm>
          <a:off x="15481300" y="1015936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73025</xdr:rowOff>
    </xdr:from>
    <xdr:to>
      <xdr:col>76</xdr:col>
      <xdr:colOff>165100</xdr:colOff>
      <xdr:row>60</xdr:row>
      <xdr:rowOff>3175</xdr:rowOff>
    </xdr:to>
    <xdr:sp macro="" textlink="">
      <xdr:nvSpPr>
        <xdr:cNvPr id="653" name="楕円 652">
          <a:extLst>
            <a:ext uri="{FF2B5EF4-FFF2-40B4-BE49-F238E27FC236}">
              <a16:creationId xmlns:a16="http://schemas.microsoft.com/office/drawing/2014/main" id="{19AD8085-5290-459D-88A6-D25852AC96C9}"/>
            </a:ext>
          </a:extLst>
        </xdr:cNvPr>
        <xdr:cNvSpPr/>
      </xdr:nvSpPr>
      <xdr:spPr>
        <a:xfrm>
          <a:off x="14541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43815</xdr:rowOff>
    </xdr:from>
    <xdr:to>
      <xdr:col>81</xdr:col>
      <xdr:colOff>50800</xdr:colOff>
      <xdr:row>59</xdr:row>
      <xdr:rowOff>123825</xdr:rowOff>
    </xdr:to>
    <xdr:cxnSp macro="">
      <xdr:nvCxnSpPr>
        <xdr:cNvPr id="654" name="直線コネクタ 653">
          <a:extLst>
            <a:ext uri="{FF2B5EF4-FFF2-40B4-BE49-F238E27FC236}">
              <a16:creationId xmlns:a16="http://schemas.microsoft.com/office/drawing/2014/main" id="{51074017-264E-4F6C-8583-A8BAC464411A}"/>
            </a:ext>
          </a:extLst>
        </xdr:cNvPr>
        <xdr:cNvCxnSpPr/>
      </xdr:nvCxnSpPr>
      <xdr:spPr>
        <a:xfrm flipV="1">
          <a:off x="14592300" y="1015936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34925</xdr:rowOff>
    </xdr:from>
    <xdr:to>
      <xdr:col>72</xdr:col>
      <xdr:colOff>38100</xdr:colOff>
      <xdr:row>59</xdr:row>
      <xdr:rowOff>136525</xdr:rowOff>
    </xdr:to>
    <xdr:sp macro="" textlink="">
      <xdr:nvSpPr>
        <xdr:cNvPr id="655" name="楕円 654">
          <a:extLst>
            <a:ext uri="{FF2B5EF4-FFF2-40B4-BE49-F238E27FC236}">
              <a16:creationId xmlns:a16="http://schemas.microsoft.com/office/drawing/2014/main" id="{38A3B321-3356-40A3-95DE-10CC5A734659}"/>
            </a:ext>
          </a:extLst>
        </xdr:cNvPr>
        <xdr:cNvSpPr/>
      </xdr:nvSpPr>
      <xdr:spPr>
        <a:xfrm>
          <a:off x="13652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85725</xdr:rowOff>
    </xdr:from>
    <xdr:to>
      <xdr:col>76</xdr:col>
      <xdr:colOff>114300</xdr:colOff>
      <xdr:row>59</xdr:row>
      <xdr:rowOff>123825</xdr:rowOff>
    </xdr:to>
    <xdr:cxnSp macro="">
      <xdr:nvCxnSpPr>
        <xdr:cNvPr id="656" name="直線コネクタ 655">
          <a:extLst>
            <a:ext uri="{FF2B5EF4-FFF2-40B4-BE49-F238E27FC236}">
              <a16:creationId xmlns:a16="http://schemas.microsoft.com/office/drawing/2014/main" id="{30D128AE-41F3-4D2D-9374-AE54AF4BF5A2}"/>
            </a:ext>
          </a:extLst>
        </xdr:cNvPr>
        <xdr:cNvCxnSpPr/>
      </xdr:nvCxnSpPr>
      <xdr:spPr>
        <a:xfrm>
          <a:off x="13703300" y="10201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168275</xdr:rowOff>
    </xdr:from>
    <xdr:to>
      <xdr:col>67</xdr:col>
      <xdr:colOff>101600</xdr:colOff>
      <xdr:row>59</xdr:row>
      <xdr:rowOff>98425</xdr:rowOff>
    </xdr:to>
    <xdr:sp macro="" textlink="">
      <xdr:nvSpPr>
        <xdr:cNvPr id="657" name="楕円 656">
          <a:extLst>
            <a:ext uri="{FF2B5EF4-FFF2-40B4-BE49-F238E27FC236}">
              <a16:creationId xmlns:a16="http://schemas.microsoft.com/office/drawing/2014/main" id="{8DCFAD1A-50C1-46B6-8805-DAE9E11A8093}"/>
            </a:ext>
          </a:extLst>
        </xdr:cNvPr>
        <xdr:cNvSpPr/>
      </xdr:nvSpPr>
      <xdr:spPr>
        <a:xfrm>
          <a:off x="12763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47625</xdr:rowOff>
    </xdr:from>
    <xdr:to>
      <xdr:col>71</xdr:col>
      <xdr:colOff>177800</xdr:colOff>
      <xdr:row>59</xdr:row>
      <xdr:rowOff>85725</xdr:rowOff>
    </xdr:to>
    <xdr:cxnSp macro="">
      <xdr:nvCxnSpPr>
        <xdr:cNvPr id="658" name="直線コネクタ 657">
          <a:extLst>
            <a:ext uri="{FF2B5EF4-FFF2-40B4-BE49-F238E27FC236}">
              <a16:creationId xmlns:a16="http://schemas.microsoft.com/office/drawing/2014/main" id="{8480492F-8A15-424E-964F-07DF03BA4632}"/>
            </a:ext>
          </a:extLst>
        </xdr:cNvPr>
        <xdr:cNvCxnSpPr/>
      </xdr:nvCxnSpPr>
      <xdr:spPr>
        <a:xfrm>
          <a:off x="12814300" y="101631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107332</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53938355-D096-4CE7-869F-E8911E6503E4}"/>
            </a:ext>
          </a:extLst>
        </xdr:cNvPr>
        <xdr:cNvSpPr txBox="1"/>
      </xdr:nvSpPr>
      <xdr:spPr>
        <a:xfrm>
          <a:off x="152660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82567</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79B12CFF-E483-46B0-88A9-AE520D140BC0}"/>
            </a:ext>
          </a:extLst>
        </xdr:cNvPr>
        <xdr:cNvSpPr txBox="1"/>
      </xdr:nvSpPr>
      <xdr:spPr>
        <a:xfrm>
          <a:off x="14389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40657</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DCD28676-0DF6-43A7-AAC4-BDBCAF29E468}"/>
            </a:ext>
          </a:extLst>
        </xdr:cNvPr>
        <xdr:cNvSpPr txBox="1"/>
      </xdr:nvSpPr>
      <xdr:spPr>
        <a:xfrm>
          <a:off x="135007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92092</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A08F69ED-6362-4525-8562-E364C8E4D077}"/>
            </a:ext>
          </a:extLst>
        </xdr:cNvPr>
        <xdr:cNvSpPr txBox="1"/>
      </xdr:nvSpPr>
      <xdr:spPr>
        <a:xfrm>
          <a:off x="126117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85742</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8DE305A4-A0C3-4FF6-AA7C-D4D23AD879B6}"/>
            </a:ext>
          </a:extLst>
        </xdr:cNvPr>
        <xdr:cNvSpPr txBox="1"/>
      </xdr:nvSpPr>
      <xdr:spPr>
        <a:xfrm>
          <a:off x="152660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165752</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C939A722-0EEF-49BD-8457-059DAC118687}"/>
            </a:ext>
          </a:extLst>
        </xdr:cNvPr>
        <xdr:cNvSpPr txBox="1"/>
      </xdr:nvSpPr>
      <xdr:spPr>
        <a:xfrm>
          <a:off x="14389744" y="1028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1D4CB19C-E3DA-44EB-AD24-A17EB3F168FD}"/>
            </a:ext>
          </a:extLst>
        </xdr:cNvPr>
        <xdr:cNvSpPr txBox="1"/>
      </xdr:nvSpPr>
      <xdr:spPr>
        <a:xfrm>
          <a:off x="135007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89552</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12CC9AFA-2B95-4371-8F9C-8E040AE6A492}"/>
            </a:ext>
          </a:extLst>
        </xdr:cNvPr>
        <xdr:cNvSpPr txBox="1"/>
      </xdr:nvSpPr>
      <xdr:spPr>
        <a:xfrm>
          <a:off x="126117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41A76B4A-1898-4956-9D9F-E90B9F6E107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AD2DD5A1-543F-44E5-8ACD-19D852AD311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F430344E-3998-465E-830A-2F58B1827C7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62ABDF7B-3704-47E6-90DE-B130CC82EB2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D4CF8DDE-6947-4589-BE55-97BD6290E58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4AB01149-F28A-4515-ABA1-643504AB059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70D2E1DE-882B-48D5-BA80-39FBBDE2E9B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1074CDEF-9BF4-49B8-AD54-89547ED089A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E971BB27-0396-495F-AB61-F151C7F28AD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AF130CD-C611-47ED-AFB6-68F97372282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7" name="直線コネクタ 676">
          <a:extLst>
            <a:ext uri="{FF2B5EF4-FFF2-40B4-BE49-F238E27FC236}">
              <a16:creationId xmlns:a16="http://schemas.microsoft.com/office/drawing/2014/main" id="{546F0D9A-3F34-467A-9402-152A5C25CD0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8" name="テキスト ボックス 677">
          <a:extLst>
            <a:ext uri="{FF2B5EF4-FFF2-40B4-BE49-F238E27FC236}">
              <a16:creationId xmlns:a16="http://schemas.microsoft.com/office/drawing/2014/main" id="{5C61C741-245D-4785-A7A7-0A9E2926E88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9" name="直線コネクタ 678">
          <a:extLst>
            <a:ext uri="{FF2B5EF4-FFF2-40B4-BE49-F238E27FC236}">
              <a16:creationId xmlns:a16="http://schemas.microsoft.com/office/drawing/2014/main" id="{9EFF0C04-CF7C-4815-9104-7BE9B2D9CD3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0" name="テキスト ボックス 679">
          <a:extLst>
            <a:ext uri="{FF2B5EF4-FFF2-40B4-BE49-F238E27FC236}">
              <a16:creationId xmlns:a16="http://schemas.microsoft.com/office/drawing/2014/main" id="{99458B7E-773D-455D-964B-08FDB5D2A33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1" name="直線コネクタ 680">
          <a:extLst>
            <a:ext uri="{FF2B5EF4-FFF2-40B4-BE49-F238E27FC236}">
              <a16:creationId xmlns:a16="http://schemas.microsoft.com/office/drawing/2014/main" id="{37E1B739-071D-4C43-B739-D7B8CE56753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2" name="テキスト ボックス 681">
          <a:extLst>
            <a:ext uri="{FF2B5EF4-FFF2-40B4-BE49-F238E27FC236}">
              <a16:creationId xmlns:a16="http://schemas.microsoft.com/office/drawing/2014/main" id="{FB711917-569C-4FC0-AB60-8AC1B00EF2B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3" name="直線コネクタ 682">
          <a:extLst>
            <a:ext uri="{FF2B5EF4-FFF2-40B4-BE49-F238E27FC236}">
              <a16:creationId xmlns:a16="http://schemas.microsoft.com/office/drawing/2014/main" id="{AF3C772E-4B28-46BA-A8B9-8C15C84C4FD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4" name="テキスト ボックス 683">
          <a:extLst>
            <a:ext uri="{FF2B5EF4-FFF2-40B4-BE49-F238E27FC236}">
              <a16:creationId xmlns:a16="http://schemas.microsoft.com/office/drawing/2014/main" id="{981358C7-B488-4FBD-8E19-3DE95633415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5" name="直線コネクタ 684">
          <a:extLst>
            <a:ext uri="{FF2B5EF4-FFF2-40B4-BE49-F238E27FC236}">
              <a16:creationId xmlns:a16="http://schemas.microsoft.com/office/drawing/2014/main" id="{E92C6C4B-625F-4FFF-B6A3-CA4F0023DD4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6" name="テキスト ボックス 685">
          <a:extLst>
            <a:ext uri="{FF2B5EF4-FFF2-40B4-BE49-F238E27FC236}">
              <a16:creationId xmlns:a16="http://schemas.microsoft.com/office/drawing/2014/main" id="{19D33F96-0B1F-47AD-A87E-4BD2E1B4969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6EC7908B-D650-4C80-BD8B-F32CAAA7539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5CF64536-0A5F-4B6A-B62F-937FD2C0648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5DA4702-5711-40DA-9F7D-4703220B575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144780</xdr:rowOff>
    </xdr:from>
    <xdr:to>
      <xdr:col>116</xdr:col>
      <xdr:colOff>62864</xdr:colOff>
      <xdr:row>63</xdr:row>
      <xdr:rowOff>125730</xdr:rowOff>
    </xdr:to>
    <xdr:cxnSp macro="">
      <xdr:nvCxnSpPr>
        <xdr:cNvPr id="690" name="直線コネクタ 689">
          <a:extLst>
            <a:ext uri="{FF2B5EF4-FFF2-40B4-BE49-F238E27FC236}">
              <a16:creationId xmlns:a16="http://schemas.microsoft.com/office/drawing/2014/main" id="{F53EEA45-73D5-40CE-A439-84A4703C89B1}"/>
            </a:ext>
          </a:extLst>
        </xdr:cNvPr>
        <xdr:cNvCxnSpPr/>
      </xdr:nvCxnSpPr>
      <xdr:spPr>
        <a:xfrm flipV="1">
          <a:off x="22160864" y="974598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8F24BC31-D561-42BE-9DFF-972C89514F80}"/>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92" name="直線コネクタ 691">
          <a:extLst>
            <a:ext uri="{FF2B5EF4-FFF2-40B4-BE49-F238E27FC236}">
              <a16:creationId xmlns:a16="http://schemas.microsoft.com/office/drawing/2014/main" id="{1E33A7DE-264D-494B-9BC3-1D51928C569A}"/>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91457</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91F195DB-59BF-4672-B481-9DDE9AAA165F}"/>
            </a:ext>
          </a:extLst>
        </xdr:cNvPr>
        <xdr:cNvSpPr txBox="1"/>
      </xdr:nvSpPr>
      <xdr:spPr>
        <a:xfrm>
          <a:off x="22199600" y="952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144780</xdr:rowOff>
    </xdr:from>
    <xdr:to>
      <xdr:col>116</xdr:col>
      <xdr:colOff>152400</xdr:colOff>
      <xdr:row>56</xdr:row>
      <xdr:rowOff>144780</xdr:rowOff>
    </xdr:to>
    <xdr:cxnSp macro="">
      <xdr:nvCxnSpPr>
        <xdr:cNvPr id="694" name="直線コネクタ 693">
          <a:extLst>
            <a:ext uri="{FF2B5EF4-FFF2-40B4-BE49-F238E27FC236}">
              <a16:creationId xmlns:a16="http://schemas.microsoft.com/office/drawing/2014/main" id="{3C153A11-0EDF-4DD3-8E94-0858FCF315F8}"/>
            </a:ext>
          </a:extLst>
        </xdr:cNvPr>
        <xdr:cNvCxnSpPr/>
      </xdr:nvCxnSpPr>
      <xdr:spPr>
        <a:xfrm>
          <a:off x="22072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9E676EB-C583-41D9-8C4C-134B6F6ED751}"/>
            </a:ext>
          </a:extLst>
        </xdr:cNvPr>
        <xdr:cNvSpPr txBox="1"/>
      </xdr:nvSpPr>
      <xdr:spPr>
        <a:xfrm>
          <a:off x="22199600" y="1050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696" name="フローチャート: 判断 695">
          <a:extLst>
            <a:ext uri="{FF2B5EF4-FFF2-40B4-BE49-F238E27FC236}">
              <a16:creationId xmlns:a16="http://schemas.microsoft.com/office/drawing/2014/main" id="{751A31DE-6A51-4C15-83CB-26877DAD23F3}"/>
            </a:ext>
          </a:extLst>
        </xdr:cNvPr>
        <xdr:cNvSpPr/>
      </xdr:nvSpPr>
      <xdr:spPr>
        <a:xfrm>
          <a:off x="221107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97" name="フローチャート: 判断 696">
          <a:extLst>
            <a:ext uri="{FF2B5EF4-FFF2-40B4-BE49-F238E27FC236}">
              <a16:creationId xmlns:a16="http://schemas.microsoft.com/office/drawing/2014/main" id="{EA5AEE92-1BB9-46BE-891E-69078DA25732}"/>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698" name="フローチャート: 判断 697">
          <a:extLst>
            <a:ext uri="{FF2B5EF4-FFF2-40B4-BE49-F238E27FC236}">
              <a16:creationId xmlns:a16="http://schemas.microsoft.com/office/drawing/2014/main" id="{83C15380-E078-473C-A50C-41E14C95C40F}"/>
            </a:ext>
          </a:extLst>
        </xdr:cNvPr>
        <xdr:cNvSpPr/>
      </xdr:nvSpPr>
      <xdr:spPr>
        <a:xfrm>
          <a:off x="20383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xdr:rowOff>
    </xdr:from>
    <xdr:to>
      <xdr:col>102</xdr:col>
      <xdr:colOff>165100</xdr:colOff>
      <xdr:row>62</xdr:row>
      <xdr:rowOff>104140</xdr:rowOff>
    </xdr:to>
    <xdr:sp macro="" textlink="">
      <xdr:nvSpPr>
        <xdr:cNvPr id="699" name="フローチャート: 判断 698">
          <a:extLst>
            <a:ext uri="{FF2B5EF4-FFF2-40B4-BE49-F238E27FC236}">
              <a16:creationId xmlns:a16="http://schemas.microsoft.com/office/drawing/2014/main" id="{5C476200-0F60-4D9D-8F7E-355F8CF6B947}"/>
            </a:ext>
          </a:extLst>
        </xdr:cNvPr>
        <xdr:cNvSpPr/>
      </xdr:nvSpPr>
      <xdr:spPr>
        <a:xfrm>
          <a:off x="19494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00" name="フローチャート: 判断 699">
          <a:extLst>
            <a:ext uri="{FF2B5EF4-FFF2-40B4-BE49-F238E27FC236}">
              <a16:creationId xmlns:a16="http://schemas.microsoft.com/office/drawing/2014/main" id="{F1D89A17-730E-411D-8983-FDCFA1D5D3D6}"/>
            </a:ext>
          </a:extLst>
        </xdr:cNvPr>
        <xdr:cNvSpPr/>
      </xdr:nvSpPr>
      <xdr:spPr>
        <a:xfrm>
          <a:off x="18605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1B66A26-E4CD-4007-86FB-B854038D4BD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179AF442-5015-4237-A749-3C8A75DC98F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9B76991-EAB9-4107-9005-30F8993F8B5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EF3C95A-67C2-40A5-B767-7B60FCEE83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FDD450E-3445-43D8-8DDB-61238F8907B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59690</xdr:rowOff>
    </xdr:from>
    <xdr:to>
      <xdr:col>116</xdr:col>
      <xdr:colOff>114300</xdr:colOff>
      <xdr:row>63</xdr:row>
      <xdr:rowOff>161290</xdr:rowOff>
    </xdr:to>
    <xdr:sp macro="" textlink="">
      <xdr:nvSpPr>
        <xdr:cNvPr id="706" name="楕円 705">
          <a:extLst>
            <a:ext uri="{FF2B5EF4-FFF2-40B4-BE49-F238E27FC236}">
              <a16:creationId xmlns:a16="http://schemas.microsoft.com/office/drawing/2014/main" id="{715D7417-AB9B-49E6-BB23-1EA657837880}"/>
            </a:ext>
          </a:extLst>
        </xdr:cNvPr>
        <xdr:cNvSpPr/>
      </xdr:nvSpPr>
      <xdr:spPr>
        <a:xfrm>
          <a:off x="221107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146067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893E5B2-6488-4F54-8883-AC39B5C9082A}"/>
            </a:ext>
          </a:extLst>
        </xdr:cNvPr>
        <xdr:cNvSpPr txBox="1"/>
      </xdr:nvSpPr>
      <xdr:spPr>
        <a:xfrm>
          <a:off x="22199600" y="1077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59690</xdr:rowOff>
    </xdr:from>
    <xdr:to>
      <xdr:col>112</xdr:col>
      <xdr:colOff>38100</xdr:colOff>
      <xdr:row>63</xdr:row>
      <xdr:rowOff>161290</xdr:rowOff>
    </xdr:to>
    <xdr:sp macro="" textlink="">
      <xdr:nvSpPr>
        <xdr:cNvPr id="708" name="楕円 707">
          <a:extLst>
            <a:ext uri="{FF2B5EF4-FFF2-40B4-BE49-F238E27FC236}">
              <a16:creationId xmlns:a16="http://schemas.microsoft.com/office/drawing/2014/main" id="{4A83E40B-DB82-480B-872F-CA6E56538BE3}"/>
            </a:ext>
          </a:extLst>
        </xdr:cNvPr>
        <xdr:cNvSpPr/>
      </xdr:nvSpPr>
      <xdr:spPr>
        <a:xfrm>
          <a:off x="21272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110490</xdr:rowOff>
    </xdr:from>
    <xdr:to>
      <xdr:col>116</xdr:col>
      <xdr:colOff>63500</xdr:colOff>
      <xdr:row>63</xdr:row>
      <xdr:rowOff>110490</xdr:rowOff>
    </xdr:to>
    <xdr:cxnSp macro="">
      <xdr:nvCxnSpPr>
        <xdr:cNvPr id="709" name="直線コネクタ 708">
          <a:extLst>
            <a:ext uri="{FF2B5EF4-FFF2-40B4-BE49-F238E27FC236}">
              <a16:creationId xmlns:a16="http://schemas.microsoft.com/office/drawing/2014/main" id="{A99027A7-32CD-4F68-9B6B-D89987BD032F}"/>
            </a:ext>
          </a:extLst>
        </xdr:cNvPr>
        <xdr:cNvCxnSpPr/>
      </xdr:nvCxnSpPr>
      <xdr:spPr>
        <a:xfrm>
          <a:off x="21323300" y="10911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63500</xdr:rowOff>
    </xdr:from>
    <xdr:to>
      <xdr:col>107</xdr:col>
      <xdr:colOff>101600</xdr:colOff>
      <xdr:row>63</xdr:row>
      <xdr:rowOff>165100</xdr:rowOff>
    </xdr:to>
    <xdr:sp macro="" textlink="">
      <xdr:nvSpPr>
        <xdr:cNvPr id="710" name="楕円 709">
          <a:extLst>
            <a:ext uri="{FF2B5EF4-FFF2-40B4-BE49-F238E27FC236}">
              <a16:creationId xmlns:a16="http://schemas.microsoft.com/office/drawing/2014/main" id="{7143887A-48C7-462D-BD16-F2008E8CFB38}"/>
            </a:ext>
          </a:extLst>
        </xdr:cNvPr>
        <xdr:cNvSpPr/>
      </xdr:nvSpPr>
      <xdr:spPr>
        <a:xfrm>
          <a:off x="20383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110490</xdr:rowOff>
    </xdr:from>
    <xdr:to>
      <xdr:col>111</xdr:col>
      <xdr:colOff>177800</xdr:colOff>
      <xdr:row>63</xdr:row>
      <xdr:rowOff>114300</xdr:rowOff>
    </xdr:to>
    <xdr:cxnSp macro="">
      <xdr:nvCxnSpPr>
        <xdr:cNvPr id="711" name="直線コネクタ 710">
          <a:extLst>
            <a:ext uri="{FF2B5EF4-FFF2-40B4-BE49-F238E27FC236}">
              <a16:creationId xmlns:a16="http://schemas.microsoft.com/office/drawing/2014/main" id="{1D83AA7E-C93E-4645-BAA6-3B347AFCBF5A}"/>
            </a:ext>
          </a:extLst>
        </xdr:cNvPr>
        <xdr:cNvCxnSpPr/>
      </xdr:nvCxnSpPr>
      <xdr:spPr>
        <a:xfrm flipV="1">
          <a:off x="20434300" y="10911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67310</xdr:rowOff>
    </xdr:from>
    <xdr:to>
      <xdr:col>102</xdr:col>
      <xdr:colOff>165100</xdr:colOff>
      <xdr:row>63</xdr:row>
      <xdr:rowOff>168910</xdr:rowOff>
    </xdr:to>
    <xdr:sp macro="" textlink="">
      <xdr:nvSpPr>
        <xdr:cNvPr id="712" name="楕円 711">
          <a:extLst>
            <a:ext uri="{FF2B5EF4-FFF2-40B4-BE49-F238E27FC236}">
              <a16:creationId xmlns:a16="http://schemas.microsoft.com/office/drawing/2014/main" id="{ABB5D8AF-A8CE-456B-8382-7D644080CB2A}"/>
            </a:ext>
          </a:extLst>
        </xdr:cNvPr>
        <xdr:cNvSpPr/>
      </xdr:nvSpPr>
      <xdr:spPr>
        <a:xfrm>
          <a:off x="19494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114300</xdr:rowOff>
    </xdr:from>
    <xdr:to>
      <xdr:col>107</xdr:col>
      <xdr:colOff>50800</xdr:colOff>
      <xdr:row>63</xdr:row>
      <xdr:rowOff>118110</xdr:rowOff>
    </xdr:to>
    <xdr:cxnSp macro="">
      <xdr:nvCxnSpPr>
        <xdr:cNvPr id="713" name="直線コネクタ 712">
          <a:extLst>
            <a:ext uri="{FF2B5EF4-FFF2-40B4-BE49-F238E27FC236}">
              <a16:creationId xmlns:a16="http://schemas.microsoft.com/office/drawing/2014/main" id="{8F90E63C-9B63-41CD-A48D-5CC6C888EEE6}"/>
            </a:ext>
          </a:extLst>
        </xdr:cNvPr>
        <xdr:cNvCxnSpPr/>
      </xdr:nvCxnSpPr>
      <xdr:spPr>
        <a:xfrm flipV="1">
          <a:off x="19545300" y="1091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71120</xdr:rowOff>
    </xdr:from>
    <xdr:to>
      <xdr:col>98</xdr:col>
      <xdr:colOff>38100</xdr:colOff>
      <xdr:row>64</xdr:row>
      <xdr:rowOff>1270</xdr:rowOff>
    </xdr:to>
    <xdr:sp macro="" textlink="">
      <xdr:nvSpPr>
        <xdr:cNvPr id="714" name="楕円 713">
          <a:extLst>
            <a:ext uri="{FF2B5EF4-FFF2-40B4-BE49-F238E27FC236}">
              <a16:creationId xmlns:a16="http://schemas.microsoft.com/office/drawing/2014/main" id="{D86F08FB-1CE9-4448-A488-AEE4F358121D}"/>
            </a:ext>
          </a:extLst>
        </xdr:cNvPr>
        <xdr:cNvSpPr/>
      </xdr:nvSpPr>
      <xdr:spPr>
        <a:xfrm>
          <a:off x="18605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118110</xdr:rowOff>
    </xdr:from>
    <xdr:to>
      <xdr:col>102</xdr:col>
      <xdr:colOff>114300</xdr:colOff>
      <xdr:row>63</xdr:row>
      <xdr:rowOff>121920</xdr:rowOff>
    </xdr:to>
    <xdr:cxnSp macro="">
      <xdr:nvCxnSpPr>
        <xdr:cNvPr id="715" name="直線コネクタ 714">
          <a:extLst>
            <a:ext uri="{FF2B5EF4-FFF2-40B4-BE49-F238E27FC236}">
              <a16:creationId xmlns:a16="http://schemas.microsoft.com/office/drawing/2014/main" id="{CD614ECB-1CA2-4517-B9D5-6A52A95F291D}"/>
            </a:ext>
          </a:extLst>
        </xdr:cNvPr>
        <xdr:cNvCxnSpPr/>
      </xdr:nvCxnSpPr>
      <xdr:spPr>
        <a:xfrm flipV="1">
          <a:off x="18656300" y="10919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716" name="n_1aveValue【保健センター・保健所】&#10;一人当たり面積">
          <a:extLst>
            <a:ext uri="{FF2B5EF4-FFF2-40B4-BE49-F238E27FC236}">
              <a16:creationId xmlns:a16="http://schemas.microsoft.com/office/drawing/2014/main" id="{2DDDA5CE-562C-414B-A900-C54DBF0D896F}"/>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17" name="n_2aveValue【保健センター・保健所】&#10;一人当たり面積">
          <a:extLst>
            <a:ext uri="{FF2B5EF4-FFF2-40B4-BE49-F238E27FC236}">
              <a16:creationId xmlns:a16="http://schemas.microsoft.com/office/drawing/2014/main" id="{FBE3AAFB-4355-4D22-A490-529C9AA8DEAE}"/>
            </a:ext>
          </a:extLst>
        </xdr:cNvPr>
        <xdr:cNvSpPr txBox="1"/>
      </xdr:nvSpPr>
      <xdr:spPr>
        <a:xfrm>
          <a:off x="20199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120667</xdr:rowOff>
    </xdr:from>
    <xdr:ext cx="469744" cy="259045"/>
    <xdr:sp macro="" textlink="">
      <xdr:nvSpPr>
        <xdr:cNvPr id="718" name="n_3aveValue【保健センター・保健所】&#10;一人当たり面積">
          <a:extLst>
            <a:ext uri="{FF2B5EF4-FFF2-40B4-BE49-F238E27FC236}">
              <a16:creationId xmlns:a16="http://schemas.microsoft.com/office/drawing/2014/main" id="{AA7ACB65-34E5-4A00-AF90-94BE99B1482F}"/>
            </a:ext>
          </a:extLst>
        </xdr:cNvPr>
        <xdr:cNvSpPr txBox="1"/>
      </xdr:nvSpPr>
      <xdr:spPr>
        <a:xfrm>
          <a:off x="19310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19" name="n_4aveValue【保健センター・保健所】&#10;一人当たり面積">
          <a:extLst>
            <a:ext uri="{FF2B5EF4-FFF2-40B4-BE49-F238E27FC236}">
              <a16:creationId xmlns:a16="http://schemas.microsoft.com/office/drawing/2014/main" id="{F8A1A120-DFF5-4413-A08E-4B17D658F5D2}"/>
            </a:ext>
          </a:extLst>
        </xdr:cNvPr>
        <xdr:cNvSpPr txBox="1"/>
      </xdr:nvSpPr>
      <xdr:spPr>
        <a:xfrm>
          <a:off x="18421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152417</xdr:rowOff>
    </xdr:from>
    <xdr:ext cx="469744" cy="259045"/>
    <xdr:sp macro="" textlink="">
      <xdr:nvSpPr>
        <xdr:cNvPr id="720" name="n_1mainValue【保健センター・保健所】&#10;一人当たり面積">
          <a:extLst>
            <a:ext uri="{FF2B5EF4-FFF2-40B4-BE49-F238E27FC236}">
              <a16:creationId xmlns:a16="http://schemas.microsoft.com/office/drawing/2014/main" id="{CA10DB15-C785-40FE-9E61-CFDB6AC13571}"/>
            </a:ext>
          </a:extLst>
        </xdr:cNvPr>
        <xdr:cNvSpPr txBox="1"/>
      </xdr:nvSpPr>
      <xdr:spPr>
        <a:xfrm>
          <a:off x="210757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156227</xdr:rowOff>
    </xdr:from>
    <xdr:ext cx="469744" cy="259045"/>
    <xdr:sp macro="" textlink="">
      <xdr:nvSpPr>
        <xdr:cNvPr id="721" name="n_2mainValue【保健センター・保健所】&#10;一人当たり面積">
          <a:extLst>
            <a:ext uri="{FF2B5EF4-FFF2-40B4-BE49-F238E27FC236}">
              <a16:creationId xmlns:a16="http://schemas.microsoft.com/office/drawing/2014/main" id="{3908FE73-5850-4FCF-9074-D0DCEA3BCED6}"/>
            </a:ext>
          </a:extLst>
        </xdr:cNvPr>
        <xdr:cNvSpPr txBox="1"/>
      </xdr:nvSpPr>
      <xdr:spPr>
        <a:xfrm>
          <a:off x="20199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160037</xdr:rowOff>
    </xdr:from>
    <xdr:ext cx="469744" cy="259045"/>
    <xdr:sp macro="" textlink="">
      <xdr:nvSpPr>
        <xdr:cNvPr id="722" name="n_3mainValue【保健センター・保健所】&#10;一人当たり面積">
          <a:extLst>
            <a:ext uri="{FF2B5EF4-FFF2-40B4-BE49-F238E27FC236}">
              <a16:creationId xmlns:a16="http://schemas.microsoft.com/office/drawing/2014/main" id="{A804C35C-8D99-4EE0-9DEA-ABAA176BDF69}"/>
            </a:ext>
          </a:extLst>
        </xdr:cNvPr>
        <xdr:cNvSpPr txBox="1"/>
      </xdr:nvSpPr>
      <xdr:spPr>
        <a:xfrm>
          <a:off x="19310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163847</xdr:rowOff>
    </xdr:from>
    <xdr:ext cx="469744" cy="259045"/>
    <xdr:sp macro="" textlink="">
      <xdr:nvSpPr>
        <xdr:cNvPr id="723" name="n_4mainValue【保健センター・保健所】&#10;一人当たり面積">
          <a:extLst>
            <a:ext uri="{FF2B5EF4-FFF2-40B4-BE49-F238E27FC236}">
              <a16:creationId xmlns:a16="http://schemas.microsoft.com/office/drawing/2014/main" id="{A187D2D7-4DD7-41B3-892E-C8DAE8B6A918}"/>
            </a:ext>
          </a:extLst>
        </xdr:cNvPr>
        <xdr:cNvSpPr txBox="1"/>
      </xdr:nvSpPr>
      <xdr:spPr>
        <a:xfrm>
          <a:off x="18421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F325F0B-2053-4AFC-8E3D-339DB532B8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7FC774F7-14A4-4885-B94E-ED5517D5928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B3CB8243-A327-4F0D-9B35-E2CD775D42A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B9C3C8D-A2C5-4C3E-98F2-AEC18493716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8CD2DC34-8441-4DFE-A786-E339E3978EA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89A480B4-A3E2-4E17-A38D-B1EA55E00B4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ED7F7BB-7E22-4347-AF20-ACA69AE2DAA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4CA98402-E2BB-4077-B7F3-202DAA4AA6F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AEA13729-6C43-4B47-AB20-0994601C9E4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5476ED96-2588-4C32-876D-B75FF203C8F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FD184C35-7CA0-4FCD-AA1E-80912C06921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F7CB26F6-AE24-4AE9-B48E-B85C59F12A4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5D723D5C-DC7E-4331-8744-80ECCBB1E05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62135B15-48E4-431F-AC17-2BCD4C7A8AB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C21F1DD7-F969-45D9-A0D4-71D62DD9168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8386085B-8E87-4964-91DE-959C697CF2F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DB1A7A04-49B4-43EA-87AB-61A10B23E81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8181647-3612-423F-8CA7-E5969924CFC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3D2F1538-8E1F-4CA7-A761-0DD1B9CE3C5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990B1A4D-F305-4E71-9DF0-616718BAA44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4B567CD7-566B-4F7A-A3C0-AEE27532F70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88205B40-676D-4AC2-B3A4-BB231992D95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804FDFB-73FA-4DAB-B673-0BE1EAC70B8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9F077C13-9A44-4A6B-ACD7-D08AE9613BA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89536</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BA14F8A9-D93D-40B5-B2A7-CFA0EF9895C9}"/>
            </a:ext>
          </a:extLst>
        </xdr:cNvPr>
        <xdr:cNvCxnSpPr/>
      </xdr:nvCxnSpPr>
      <xdr:spPr>
        <a:xfrm flipV="1">
          <a:off x="16318864" y="13291186"/>
          <a:ext cx="0" cy="1567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0363CFAA-A60D-4672-800E-9C630CED049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C89C3FF1-B191-400F-A5B2-7FA088A82393}"/>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36213</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D07E2036-4281-4841-8F48-6A7A3A31C498}"/>
            </a:ext>
          </a:extLst>
        </xdr:cNvPr>
        <xdr:cNvSpPr txBox="1"/>
      </xdr:nvSpPr>
      <xdr:spPr>
        <a:xfrm>
          <a:off x="16357600"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89536</xdr:rowOff>
    </xdr:from>
    <xdr:to>
      <xdr:col>86</xdr:col>
      <xdr:colOff>25400</xdr:colOff>
      <xdr:row>77</xdr:row>
      <xdr:rowOff>89536</xdr:rowOff>
    </xdr:to>
    <xdr:cxnSp macro="">
      <xdr:nvCxnSpPr>
        <xdr:cNvPr id="752" name="直線コネクタ 751">
          <a:extLst>
            <a:ext uri="{FF2B5EF4-FFF2-40B4-BE49-F238E27FC236}">
              <a16:creationId xmlns:a16="http://schemas.microsoft.com/office/drawing/2014/main" id="{C4782A2E-F9A3-4D70-A61A-F16082238EA6}"/>
            </a:ext>
          </a:extLst>
        </xdr:cNvPr>
        <xdr:cNvCxnSpPr/>
      </xdr:nvCxnSpPr>
      <xdr:spPr>
        <a:xfrm>
          <a:off x="16230600" y="1329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36847</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EF3C8975-8116-4F71-8F96-D8188376FAEA}"/>
            </a:ext>
          </a:extLst>
        </xdr:cNvPr>
        <xdr:cNvSpPr txBox="1"/>
      </xdr:nvSpPr>
      <xdr:spPr>
        <a:xfrm>
          <a:off x="16357600" y="1392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13970</xdr:rowOff>
    </xdr:from>
    <xdr:to>
      <xdr:col>85</xdr:col>
      <xdr:colOff>177800</xdr:colOff>
      <xdr:row>82</xdr:row>
      <xdr:rowOff>115570</xdr:rowOff>
    </xdr:to>
    <xdr:sp macro="" textlink="">
      <xdr:nvSpPr>
        <xdr:cNvPr id="754" name="フローチャート: 判断 753">
          <a:extLst>
            <a:ext uri="{FF2B5EF4-FFF2-40B4-BE49-F238E27FC236}">
              <a16:creationId xmlns:a16="http://schemas.microsoft.com/office/drawing/2014/main" id="{84CE5E48-49F3-4F6E-A3C2-25609BAA3300}"/>
            </a:ext>
          </a:extLst>
        </xdr:cNvPr>
        <xdr:cNvSpPr/>
      </xdr:nvSpPr>
      <xdr:spPr>
        <a:xfrm>
          <a:off x="162687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755" name="フローチャート: 判断 754">
          <a:extLst>
            <a:ext uri="{FF2B5EF4-FFF2-40B4-BE49-F238E27FC236}">
              <a16:creationId xmlns:a16="http://schemas.microsoft.com/office/drawing/2014/main" id="{19F2A37D-FB74-4DF9-AA39-BD1C177A97CA}"/>
            </a:ext>
          </a:extLst>
        </xdr:cNvPr>
        <xdr:cNvSpPr/>
      </xdr:nvSpPr>
      <xdr:spPr>
        <a:xfrm>
          <a:off x="15430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126364</xdr:rowOff>
    </xdr:from>
    <xdr:to>
      <xdr:col>76</xdr:col>
      <xdr:colOff>165100</xdr:colOff>
      <xdr:row>82</xdr:row>
      <xdr:rowOff>56514</xdr:rowOff>
    </xdr:to>
    <xdr:sp macro="" textlink="">
      <xdr:nvSpPr>
        <xdr:cNvPr id="756" name="フローチャート: 判断 755">
          <a:extLst>
            <a:ext uri="{FF2B5EF4-FFF2-40B4-BE49-F238E27FC236}">
              <a16:creationId xmlns:a16="http://schemas.microsoft.com/office/drawing/2014/main" id="{1B526ACE-40BC-4393-A4EE-50B0970C4B31}"/>
            </a:ext>
          </a:extLst>
        </xdr:cNvPr>
        <xdr:cNvSpPr/>
      </xdr:nvSpPr>
      <xdr:spPr>
        <a:xfrm>
          <a:off x="14541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74930</xdr:rowOff>
    </xdr:from>
    <xdr:to>
      <xdr:col>72</xdr:col>
      <xdr:colOff>38100</xdr:colOff>
      <xdr:row>82</xdr:row>
      <xdr:rowOff>5080</xdr:rowOff>
    </xdr:to>
    <xdr:sp macro="" textlink="">
      <xdr:nvSpPr>
        <xdr:cNvPr id="757" name="フローチャート: 判断 756">
          <a:extLst>
            <a:ext uri="{FF2B5EF4-FFF2-40B4-BE49-F238E27FC236}">
              <a16:creationId xmlns:a16="http://schemas.microsoft.com/office/drawing/2014/main" id="{C2E7A849-535A-4873-A448-CCE8400C9307}"/>
            </a:ext>
          </a:extLst>
        </xdr:cNvPr>
        <xdr:cNvSpPr/>
      </xdr:nvSpPr>
      <xdr:spPr>
        <a:xfrm>
          <a:off x="13652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8255</xdr:rowOff>
    </xdr:from>
    <xdr:to>
      <xdr:col>67</xdr:col>
      <xdr:colOff>101600</xdr:colOff>
      <xdr:row>81</xdr:row>
      <xdr:rowOff>109855</xdr:rowOff>
    </xdr:to>
    <xdr:sp macro="" textlink="">
      <xdr:nvSpPr>
        <xdr:cNvPr id="758" name="フローチャート: 判断 757">
          <a:extLst>
            <a:ext uri="{FF2B5EF4-FFF2-40B4-BE49-F238E27FC236}">
              <a16:creationId xmlns:a16="http://schemas.microsoft.com/office/drawing/2014/main" id="{D04EB2C5-E7A9-41F5-9595-4482111B70D1}"/>
            </a:ext>
          </a:extLst>
        </xdr:cNvPr>
        <xdr:cNvSpPr/>
      </xdr:nvSpPr>
      <xdr:spPr>
        <a:xfrm>
          <a:off x="12763500" y="1389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F6C7C29-7B07-4710-AC5E-8478A87773A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15329EF-E20E-4746-940A-F1A6C31B734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DAD98C3-475B-4C41-8C47-5C35FF7B213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73A6440-ED9A-46DD-ABC9-092BB653FEC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63DD5DF-0BDF-4D2F-9997-757F5DBC60F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101600</xdr:rowOff>
    </xdr:from>
    <xdr:to>
      <xdr:col>85</xdr:col>
      <xdr:colOff>177800</xdr:colOff>
      <xdr:row>85</xdr:row>
      <xdr:rowOff>31750</xdr:rowOff>
    </xdr:to>
    <xdr:sp macro="" textlink="">
      <xdr:nvSpPr>
        <xdr:cNvPr id="764" name="楕円 763">
          <a:extLst>
            <a:ext uri="{FF2B5EF4-FFF2-40B4-BE49-F238E27FC236}">
              <a16:creationId xmlns:a16="http://schemas.microsoft.com/office/drawing/2014/main" id="{69F74133-AC5E-4B04-81C4-D9B6FFE7A3ED}"/>
            </a:ext>
          </a:extLst>
        </xdr:cNvPr>
        <xdr:cNvSpPr/>
      </xdr:nvSpPr>
      <xdr:spPr>
        <a:xfrm>
          <a:off x="16268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80027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BF062322-F131-4271-8EBE-73C031AA6F08}"/>
            </a:ext>
          </a:extLst>
        </xdr:cNvPr>
        <xdr:cNvSpPr txBox="1"/>
      </xdr:nvSpPr>
      <xdr:spPr>
        <a:xfrm>
          <a:off x="16357600"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80645</xdr:rowOff>
    </xdr:from>
    <xdr:to>
      <xdr:col>81</xdr:col>
      <xdr:colOff>101600</xdr:colOff>
      <xdr:row>85</xdr:row>
      <xdr:rowOff>10795</xdr:rowOff>
    </xdr:to>
    <xdr:sp macro="" textlink="">
      <xdr:nvSpPr>
        <xdr:cNvPr id="766" name="楕円 765">
          <a:extLst>
            <a:ext uri="{FF2B5EF4-FFF2-40B4-BE49-F238E27FC236}">
              <a16:creationId xmlns:a16="http://schemas.microsoft.com/office/drawing/2014/main" id="{E9218D00-D121-423B-83E2-30CB5E55D6A2}"/>
            </a:ext>
          </a:extLst>
        </xdr:cNvPr>
        <xdr:cNvSpPr/>
      </xdr:nvSpPr>
      <xdr:spPr>
        <a:xfrm>
          <a:off x="15430500" y="144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131445</xdr:rowOff>
    </xdr:from>
    <xdr:to>
      <xdr:col>85</xdr:col>
      <xdr:colOff>127000</xdr:colOff>
      <xdr:row>84</xdr:row>
      <xdr:rowOff>152400</xdr:rowOff>
    </xdr:to>
    <xdr:cxnSp macro="">
      <xdr:nvCxnSpPr>
        <xdr:cNvPr id="767" name="直線コネクタ 766">
          <a:extLst>
            <a:ext uri="{FF2B5EF4-FFF2-40B4-BE49-F238E27FC236}">
              <a16:creationId xmlns:a16="http://schemas.microsoft.com/office/drawing/2014/main" id="{42B11367-626C-45B2-B096-4C44FD85C271}"/>
            </a:ext>
          </a:extLst>
        </xdr:cNvPr>
        <xdr:cNvCxnSpPr/>
      </xdr:nvCxnSpPr>
      <xdr:spPr>
        <a:xfrm>
          <a:off x="15481300" y="145332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57786</xdr:rowOff>
    </xdr:from>
    <xdr:to>
      <xdr:col>76</xdr:col>
      <xdr:colOff>165100</xdr:colOff>
      <xdr:row>84</xdr:row>
      <xdr:rowOff>159386</xdr:rowOff>
    </xdr:to>
    <xdr:sp macro="" textlink="">
      <xdr:nvSpPr>
        <xdr:cNvPr id="768" name="楕円 767">
          <a:extLst>
            <a:ext uri="{FF2B5EF4-FFF2-40B4-BE49-F238E27FC236}">
              <a16:creationId xmlns:a16="http://schemas.microsoft.com/office/drawing/2014/main" id="{2875F167-9304-4DAA-94DF-918C5A3FE74C}"/>
            </a:ext>
          </a:extLst>
        </xdr:cNvPr>
        <xdr:cNvSpPr/>
      </xdr:nvSpPr>
      <xdr:spPr>
        <a:xfrm>
          <a:off x="14541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108586</xdr:rowOff>
    </xdr:from>
    <xdr:to>
      <xdr:col>81</xdr:col>
      <xdr:colOff>50800</xdr:colOff>
      <xdr:row>84</xdr:row>
      <xdr:rowOff>131445</xdr:rowOff>
    </xdr:to>
    <xdr:cxnSp macro="">
      <xdr:nvCxnSpPr>
        <xdr:cNvPr id="769" name="直線コネクタ 768">
          <a:extLst>
            <a:ext uri="{FF2B5EF4-FFF2-40B4-BE49-F238E27FC236}">
              <a16:creationId xmlns:a16="http://schemas.microsoft.com/office/drawing/2014/main" id="{E545B371-40F5-4FB5-81B6-1BD263BC43F9}"/>
            </a:ext>
          </a:extLst>
        </xdr:cNvPr>
        <xdr:cNvCxnSpPr/>
      </xdr:nvCxnSpPr>
      <xdr:spPr>
        <a:xfrm>
          <a:off x="14592300" y="145103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34925</xdr:rowOff>
    </xdr:from>
    <xdr:to>
      <xdr:col>72</xdr:col>
      <xdr:colOff>38100</xdr:colOff>
      <xdr:row>84</xdr:row>
      <xdr:rowOff>136525</xdr:rowOff>
    </xdr:to>
    <xdr:sp macro="" textlink="">
      <xdr:nvSpPr>
        <xdr:cNvPr id="770" name="楕円 769">
          <a:extLst>
            <a:ext uri="{FF2B5EF4-FFF2-40B4-BE49-F238E27FC236}">
              <a16:creationId xmlns:a16="http://schemas.microsoft.com/office/drawing/2014/main" id="{36AE6F47-9C26-486F-A222-97BBF673561F}"/>
            </a:ext>
          </a:extLst>
        </xdr:cNvPr>
        <xdr:cNvSpPr/>
      </xdr:nvSpPr>
      <xdr:spPr>
        <a:xfrm>
          <a:off x="13652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85725</xdr:rowOff>
    </xdr:from>
    <xdr:to>
      <xdr:col>76</xdr:col>
      <xdr:colOff>114300</xdr:colOff>
      <xdr:row>84</xdr:row>
      <xdr:rowOff>108586</xdr:rowOff>
    </xdr:to>
    <xdr:cxnSp macro="">
      <xdr:nvCxnSpPr>
        <xdr:cNvPr id="771" name="直線コネクタ 770">
          <a:extLst>
            <a:ext uri="{FF2B5EF4-FFF2-40B4-BE49-F238E27FC236}">
              <a16:creationId xmlns:a16="http://schemas.microsoft.com/office/drawing/2014/main" id="{1EF19AFD-DF3C-472A-8856-CE64A42534CD}"/>
            </a:ext>
          </a:extLst>
        </xdr:cNvPr>
        <xdr:cNvCxnSpPr/>
      </xdr:nvCxnSpPr>
      <xdr:spPr>
        <a:xfrm>
          <a:off x="13703300" y="144875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36830</xdr:rowOff>
    </xdr:from>
    <xdr:to>
      <xdr:col>67</xdr:col>
      <xdr:colOff>101600</xdr:colOff>
      <xdr:row>84</xdr:row>
      <xdr:rowOff>138430</xdr:rowOff>
    </xdr:to>
    <xdr:sp macro="" textlink="">
      <xdr:nvSpPr>
        <xdr:cNvPr id="772" name="楕円 771">
          <a:extLst>
            <a:ext uri="{FF2B5EF4-FFF2-40B4-BE49-F238E27FC236}">
              <a16:creationId xmlns:a16="http://schemas.microsoft.com/office/drawing/2014/main" id="{1D1CB1B7-5B8E-4530-A024-B526AB9ED225}"/>
            </a:ext>
          </a:extLst>
        </xdr:cNvPr>
        <xdr:cNvSpPr/>
      </xdr:nvSpPr>
      <xdr:spPr>
        <a:xfrm>
          <a:off x="12763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85725</xdr:rowOff>
    </xdr:from>
    <xdr:to>
      <xdr:col>71</xdr:col>
      <xdr:colOff>177800</xdr:colOff>
      <xdr:row>84</xdr:row>
      <xdr:rowOff>87630</xdr:rowOff>
    </xdr:to>
    <xdr:cxnSp macro="">
      <xdr:nvCxnSpPr>
        <xdr:cNvPr id="773" name="直線コネクタ 772">
          <a:extLst>
            <a:ext uri="{FF2B5EF4-FFF2-40B4-BE49-F238E27FC236}">
              <a16:creationId xmlns:a16="http://schemas.microsoft.com/office/drawing/2014/main" id="{AE328843-6D1A-47D0-9A13-1BEE46E20B7E}"/>
            </a:ext>
          </a:extLst>
        </xdr:cNvPr>
        <xdr:cNvCxnSpPr/>
      </xdr:nvCxnSpPr>
      <xdr:spPr>
        <a:xfrm flipV="1">
          <a:off x="12814300" y="144875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111141</xdr:rowOff>
    </xdr:from>
    <xdr:ext cx="405111" cy="259045"/>
    <xdr:sp macro="" textlink="">
      <xdr:nvSpPr>
        <xdr:cNvPr id="774" name="n_1aveValue【消防施設】&#10;有形固定資産減価償却率">
          <a:extLst>
            <a:ext uri="{FF2B5EF4-FFF2-40B4-BE49-F238E27FC236}">
              <a16:creationId xmlns:a16="http://schemas.microsoft.com/office/drawing/2014/main" id="{C0F51857-170F-4EF8-9D24-E99B29EC7C9E}"/>
            </a:ext>
          </a:extLst>
        </xdr:cNvPr>
        <xdr:cNvSpPr txBox="1"/>
      </xdr:nvSpPr>
      <xdr:spPr>
        <a:xfrm>
          <a:off x="152660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73041</xdr:rowOff>
    </xdr:from>
    <xdr:ext cx="405111" cy="259045"/>
    <xdr:sp macro="" textlink="">
      <xdr:nvSpPr>
        <xdr:cNvPr id="775" name="n_2aveValue【消防施設】&#10;有形固定資産減価償却率">
          <a:extLst>
            <a:ext uri="{FF2B5EF4-FFF2-40B4-BE49-F238E27FC236}">
              <a16:creationId xmlns:a16="http://schemas.microsoft.com/office/drawing/2014/main" id="{B2890806-F51E-470C-8C11-528112065FA5}"/>
            </a:ext>
          </a:extLst>
        </xdr:cNvPr>
        <xdr:cNvSpPr txBox="1"/>
      </xdr:nvSpPr>
      <xdr:spPr>
        <a:xfrm>
          <a:off x="14389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21607</xdr:rowOff>
    </xdr:from>
    <xdr:ext cx="405111" cy="259045"/>
    <xdr:sp macro="" textlink="">
      <xdr:nvSpPr>
        <xdr:cNvPr id="776" name="n_3aveValue【消防施設】&#10;有形固定資産減価償却率">
          <a:extLst>
            <a:ext uri="{FF2B5EF4-FFF2-40B4-BE49-F238E27FC236}">
              <a16:creationId xmlns:a16="http://schemas.microsoft.com/office/drawing/2014/main" id="{46604CDF-0B56-4D3B-8046-EF624711E933}"/>
            </a:ext>
          </a:extLst>
        </xdr:cNvPr>
        <xdr:cNvSpPr txBox="1"/>
      </xdr:nvSpPr>
      <xdr:spPr>
        <a:xfrm>
          <a:off x="13500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126382</xdr:rowOff>
    </xdr:from>
    <xdr:ext cx="405111" cy="259045"/>
    <xdr:sp macro="" textlink="">
      <xdr:nvSpPr>
        <xdr:cNvPr id="777" name="n_4aveValue【消防施設】&#10;有形固定資産減価償却率">
          <a:extLst>
            <a:ext uri="{FF2B5EF4-FFF2-40B4-BE49-F238E27FC236}">
              <a16:creationId xmlns:a16="http://schemas.microsoft.com/office/drawing/2014/main" id="{C221F9E1-ECB8-4F41-A179-6395BDA95DD1}"/>
            </a:ext>
          </a:extLst>
        </xdr:cNvPr>
        <xdr:cNvSpPr txBox="1"/>
      </xdr:nvSpPr>
      <xdr:spPr>
        <a:xfrm>
          <a:off x="12611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1922</xdr:rowOff>
    </xdr:from>
    <xdr:ext cx="405111" cy="259045"/>
    <xdr:sp macro="" textlink="">
      <xdr:nvSpPr>
        <xdr:cNvPr id="778" name="n_1mainValue【消防施設】&#10;有形固定資産減価償却率">
          <a:extLst>
            <a:ext uri="{FF2B5EF4-FFF2-40B4-BE49-F238E27FC236}">
              <a16:creationId xmlns:a16="http://schemas.microsoft.com/office/drawing/2014/main" id="{DA1FED44-D7ED-41DF-BDB1-109ECDD82D21}"/>
            </a:ext>
          </a:extLst>
        </xdr:cNvPr>
        <xdr:cNvSpPr txBox="1"/>
      </xdr:nvSpPr>
      <xdr:spPr>
        <a:xfrm>
          <a:off x="15266044" y="1457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150513</xdr:rowOff>
    </xdr:from>
    <xdr:ext cx="405111" cy="259045"/>
    <xdr:sp macro="" textlink="">
      <xdr:nvSpPr>
        <xdr:cNvPr id="779" name="n_2mainValue【消防施設】&#10;有形固定資産減価償却率">
          <a:extLst>
            <a:ext uri="{FF2B5EF4-FFF2-40B4-BE49-F238E27FC236}">
              <a16:creationId xmlns:a16="http://schemas.microsoft.com/office/drawing/2014/main" id="{0C272973-DD21-4202-93CE-CF82A73E7B5D}"/>
            </a:ext>
          </a:extLst>
        </xdr:cNvPr>
        <xdr:cNvSpPr txBox="1"/>
      </xdr:nvSpPr>
      <xdr:spPr>
        <a:xfrm>
          <a:off x="14389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127652</xdr:rowOff>
    </xdr:from>
    <xdr:ext cx="405111" cy="259045"/>
    <xdr:sp macro="" textlink="">
      <xdr:nvSpPr>
        <xdr:cNvPr id="780" name="n_3mainValue【消防施設】&#10;有形固定資産減価償却率">
          <a:extLst>
            <a:ext uri="{FF2B5EF4-FFF2-40B4-BE49-F238E27FC236}">
              <a16:creationId xmlns:a16="http://schemas.microsoft.com/office/drawing/2014/main" id="{882D55C8-F954-4897-9A92-A10CEB2E679B}"/>
            </a:ext>
          </a:extLst>
        </xdr:cNvPr>
        <xdr:cNvSpPr txBox="1"/>
      </xdr:nvSpPr>
      <xdr:spPr>
        <a:xfrm>
          <a:off x="13500744"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129557</xdr:rowOff>
    </xdr:from>
    <xdr:ext cx="405111" cy="259045"/>
    <xdr:sp macro="" textlink="">
      <xdr:nvSpPr>
        <xdr:cNvPr id="781" name="n_4mainValue【消防施設】&#10;有形固定資産減価償却率">
          <a:extLst>
            <a:ext uri="{FF2B5EF4-FFF2-40B4-BE49-F238E27FC236}">
              <a16:creationId xmlns:a16="http://schemas.microsoft.com/office/drawing/2014/main" id="{EE79CA0B-C98B-44E5-94B0-648A18B39207}"/>
            </a:ext>
          </a:extLst>
        </xdr:cNvPr>
        <xdr:cNvSpPr txBox="1"/>
      </xdr:nvSpPr>
      <xdr:spPr>
        <a:xfrm>
          <a:off x="12611744" y="1453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AA4A2102-AACF-48F9-B1A3-3F0B7A631D6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88F9779D-5681-48B6-BF8D-AC1424EE2E1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C617AED6-8E06-4475-B3AA-1C338979BB7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1550BF3E-5F83-47B8-99EA-51B468775D2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3BC692B-44F2-4398-9752-DF1270A4A83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7F704466-BFFB-44C3-9C76-2D5127087F0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3B604A8-55F3-48AA-95D0-6EB21FCCEA0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C0FC3BA-EC10-444F-BF25-1434D6B92C4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B3A0636-5D72-4280-BD97-0C21C965EA0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5DA86FA6-A06B-41BA-9AFC-0B9992FF937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7E7CDB6C-7AA8-4130-BD40-04C62870576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D89D676A-AA62-4DAC-9883-0410134AB79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888B9BB7-E7BC-4D08-B06F-4D94DE52358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B93E097C-E64C-49D6-8A8E-2443DD31733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4EBBBAD1-8492-4A3D-B8AC-95B767F0367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588DC1A8-72CC-4202-AB6C-42CD6841272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DA6A637E-2FEA-4DA9-959E-36071F1F623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2589012C-ABBC-4E04-9105-184B2ED1E0E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74B18921-9208-45E4-ADD2-3851510CBEB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FFA21E63-211A-4F70-BBFD-8480E5D8557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196677CB-C055-4070-BFFA-B0820D099B9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7377A8C8-017C-49BF-92DE-F383EFC6734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710A9B2A-764D-407C-95F4-517EC9B8B2F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49530</xdr:rowOff>
    </xdr:from>
    <xdr:to>
      <xdr:col>116</xdr:col>
      <xdr:colOff>62864</xdr:colOff>
      <xdr:row>86</xdr:row>
      <xdr:rowOff>93345</xdr:rowOff>
    </xdr:to>
    <xdr:cxnSp macro="">
      <xdr:nvCxnSpPr>
        <xdr:cNvPr id="805" name="直線コネクタ 804">
          <a:extLst>
            <a:ext uri="{FF2B5EF4-FFF2-40B4-BE49-F238E27FC236}">
              <a16:creationId xmlns:a16="http://schemas.microsoft.com/office/drawing/2014/main" id="{0C2BFA4B-3DFF-4FC2-BB98-43AE1C2F2160}"/>
            </a:ext>
          </a:extLst>
        </xdr:cNvPr>
        <xdr:cNvCxnSpPr/>
      </xdr:nvCxnSpPr>
      <xdr:spPr>
        <a:xfrm flipV="1">
          <a:off x="22160864" y="13594080"/>
          <a:ext cx="0" cy="1243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806" name="【消防施設】&#10;一人当たり面積最小値テキスト">
          <a:extLst>
            <a:ext uri="{FF2B5EF4-FFF2-40B4-BE49-F238E27FC236}">
              <a16:creationId xmlns:a16="http://schemas.microsoft.com/office/drawing/2014/main" id="{ED43CE4F-CA9B-4C52-AA28-622CA7D46592}"/>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807" name="直線コネクタ 806">
          <a:extLst>
            <a:ext uri="{FF2B5EF4-FFF2-40B4-BE49-F238E27FC236}">
              <a16:creationId xmlns:a16="http://schemas.microsoft.com/office/drawing/2014/main" id="{07CE4E09-9308-41A8-A317-E1FBA5DF50F0}"/>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167657</xdr:rowOff>
    </xdr:from>
    <xdr:ext cx="469744" cy="259045"/>
    <xdr:sp macro="" textlink="">
      <xdr:nvSpPr>
        <xdr:cNvPr id="808" name="【消防施設】&#10;一人当たり面積最大値テキスト">
          <a:extLst>
            <a:ext uri="{FF2B5EF4-FFF2-40B4-BE49-F238E27FC236}">
              <a16:creationId xmlns:a16="http://schemas.microsoft.com/office/drawing/2014/main" id="{50EA6254-610E-4D8C-81CD-A1E522DE892C}"/>
            </a:ext>
          </a:extLst>
        </xdr:cNvPr>
        <xdr:cNvSpPr txBox="1"/>
      </xdr:nvSpPr>
      <xdr:spPr>
        <a:xfrm>
          <a:off x="22199600" y="1336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49530</xdr:rowOff>
    </xdr:from>
    <xdr:to>
      <xdr:col>116</xdr:col>
      <xdr:colOff>152400</xdr:colOff>
      <xdr:row>79</xdr:row>
      <xdr:rowOff>49530</xdr:rowOff>
    </xdr:to>
    <xdr:cxnSp macro="">
      <xdr:nvCxnSpPr>
        <xdr:cNvPr id="809" name="直線コネクタ 808">
          <a:extLst>
            <a:ext uri="{FF2B5EF4-FFF2-40B4-BE49-F238E27FC236}">
              <a16:creationId xmlns:a16="http://schemas.microsoft.com/office/drawing/2014/main" id="{4836A2FF-E33C-4680-90F2-2DEB259E0BAC}"/>
            </a:ext>
          </a:extLst>
        </xdr:cNvPr>
        <xdr:cNvCxnSpPr/>
      </xdr:nvCxnSpPr>
      <xdr:spPr>
        <a:xfrm>
          <a:off x="22072600" y="1359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156227</xdr:rowOff>
    </xdr:from>
    <xdr:ext cx="469744" cy="259045"/>
    <xdr:sp macro="" textlink="">
      <xdr:nvSpPr>
        <xdr:cNvPr id="810" name="【消防施設】&#10;一人当たり面積平均値テキスト">
          <a:extLst>
            <a:ext uri="{FF2B5EF4-FFF2-40B4-BE49-F238E27FC236}">
              <a16:creationId xmlns:a16="http://schemas.microsoft.com/office/drawing/2014/main" id="{01853C5D-E165-48C8-BD74-B8C786980FE6}"/>
            </a:ext>
          </a:extLst>
        </xdr:cNvPr>
        <xdr:cNvSpPr txBox="1"/>
      </xdr:nvSpPr>
      <xdr:spPr>
        <a:xfrm>
          <a:off x="22199600" y="14558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xdr:rowOff>
    </xdr:from>
    <xdr:to>
      <xdr:col>116</xdr:col>
      <xdr:colOff>114300</xdr:colOff>
      <xdr:row>85</xdr:row>
      <xdr:rowOff>107950</xdr:rowOff>
    </xdr:to>
    <xdr:sp macro="" textlink="">
      <xdr:nvSpPr>
        <xdr:cNvPr id="811" name="フローチャート: 判断 810">
          <a:extLst>
            <a:ext uri="{FF2B5EF4-FFF2-40B4-BE49-F238E27FC236}">
              <a16:creationId xmlns:a16="http://schemas.microsoft.com/office/drawing/2014/main" id="{0E523772-B30F-4632-B9F7-29FF970F199D}"/>
            </a:ext>
          </a:extLst>
        </xdr:cNvPr>
        <xdr:cNvSpPr/>
      </xdr:nvSpPr>
      <xdr:spPr>
        <a:xfrm>
          <a:off x="221107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19686</xdr:rowOff>
    </xdr:from>
    <xdr:to>
      <xdr:col>112</xdr:col>
      <xdr:colOff>38100</xdr:colOff>
      <xdr:row>85</xdr:row>
      <xdr:rowOff>121286</xdr:rowOff>
    </xdr:to>
    <xdr:sp macro="" textlink="">
      <xdr:nvSpPr>
        <xdr:cNvPr id="812" name="フローチャート: 判断 811">
          <a:extLst>
            <a:ext uri="{FF2B5EF4-FFF2-40B4-BE49-F238E27FC236}">
              <a16:creationId xmlns:a16="http://schemas.microsoft.com/office/drawing/2014/main" id="{777E0866-E21F-4A5B-A483-DD7937C0F3B1}"/>
            </a:ext>
          </a:extLst>
        </xdr:cNvPr>
        <xdr:cNvSpPr/>
      </xdr:nvSpPr>
      <xdr:spPr>
        <a:xfrm>
          <a:off x="21272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15875</xdr:rowOff>
    </xdr:from>
    <xdr:to>
      <xdr:col>107</xdr:col>
      <xdr:colOff>101600</xdr:colOff>
      <xdr:row>85</xdr:row>
      <xdr:rowOff>117475</xdr:rowOff>
    </xdr:to>
    <xdr:sp macro="" textlink="">
      <xdr:nvSpPr>
        <xdr:cNvPr id="813" name="フローチャート: 判断 812">
          <a:extLst>
            <a:ext uri="{FF2B5EF4-FFF2-40B4-BE49-F238E27FC236}">
              <a16:creationId xmlns:a16="http://schemas.microsoft.com/office/drawing/2014/main" id="{41F95D4B-E346-474C-A257-55ED9F56C1B4}"/>
            </a:ext>
          </a:extLst>
        </xdr:cNvPr>
        <xdr:cNvSpPr/>
      </xdr:nvSpPr>
      <xdr:spPr>
        <a:xfrm>
          <a:off x="20383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27305</xdr:rowOff>
    </xdr:from>
    <xdr:to>
      <xdr:col>102</xdr:col>
      <xdr:colOff>165100</xdr:colOff>
      <xdr:row>85</xdr:row>
      <xdr:rowOff>128905</xdr:rowOff>
    </xdr:to>
    <xdr:sp macro="" textlink="">
      <xdr:nvSpPr>
        <xdr:cNvPr id="814" name="フローチャート: 判断 813">
          <a:extLst>
            <a:ext uri="{FF2B5EF4-FFF2-40B4-BE49-F238E27FC236}">
              <a16:creationId xmlns:a16="http://schemas.microsoft.com/office/drawing/2014/main" id="{E64206FD-61A9-471C-9E81-15F9D32B3B57}"/>
            </a:ext>
          </a:extLst>
        </xdr:cNvPr>
        <xdr:cNvSpPr/>
      </xdr:nvSpPr>
      <xdr:spPr>
        <a:xfrm>
          <a:off x="19494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137795</xdr:rowOff>
    </xdr:from>
    <xdr:to>
      <xdr:col>98</xdr:col>
      <xdr:colOff>38100</xdr:colOff>
      <xdr:row>85</xdr:row>
      <xdr:rowOff>67945</xdr:rowOff>
    </xdr:to>
    <xdr:sp macro="" textlink="">
      <xdr:nvSpPr>
        <xdr:cNvPr id="815" name="フローチャート: 判断 814">
          <a:extLst>
            <a:ext uri="{FF2B5EF4-FFF2-40B4-BE49-F238E27FC236}">
              <a16:creationId xmlns:a16="http://schemas.microsoft.com/office/drawing/2014/main" id="{AB931794-1E24-4636-94A2-7A6EEED3092F}"/>
            </a:ext>
          </a:extLst>
        </xdr:cNvPr>
        <xdr:cNvSpPr/>
      </xdr:nvSpPr>
      <xdr:spPr>
        <a:xfrm>
          <a:off x="18605500" y="1453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CFAEF2A9-5595-48BD-B308-D46CB2AE648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1B144381-080D-49A3-8B67-E51A55C8C35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72F272F-71C2-423B-8D18-AFC8F55931C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6044C98-3C0B-4C92-91C9-7953D9B0163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1AC0687-A222-4070-A837-08766773A05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88264</xdr:rowOff>
    </xdr:from>
    <xdr:to>
      <xdr:col>116</xdr:col>
      <xdr:colOff>114300</xdr:colOff>
      <xdr:row>85</xdr:row>
      <xdr:rowOff>18414</xdr:rowOff>
    </xdr:to>
    <xdr:sp macro="" textlink="">
      <xdr:nvSpPr>
        <xdr:cNvPr id="821" name="楕円 820">
          <a:extLst>
            <a:ext uri="{FF2B5EF4-FFF2-40B4-BE49-F238E27FC236}">
              <a16:creationId xmlns:a16="http://schemas.microsoft.com/office/drawing/2014/main" id="{E6EA7213-1014-45B6-9783-D513936FC809}"/>
            </a:ext>
          </a:extLst>
        </xdr:cNvPr>
        <xdr:cNvSpPr/>
      </xdr:nvSpPr>
      <xdr:spPr>
        <a:xfrm>
          <a:off x="221107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111141</xdr:rowOff>
    </xdr:from>
    <xdr:ext cx="469744" cy="259045"/>
    <xdr:sp macro="" textlink="">
      <xdr:nvSpPr>
        <xdr:cNvPr id="822" name="【消防施設】&#10;一人当たり面積該当値テキスト">
          <a:extLst>
            <a:ext uri="{FF2B5EF4-FFF2-40B4-BE49-F238E27FC236}">
              <a16:creationId xmlns:a16="http://schemas.microsoft.com/office/drawing/2014/main" id="{CC06CAFA-3A68-4426-9933-3E653C45EB39}"/>
            </a:ext>
          </a:extLst>
        </xdr:cNvPr>
        <xdr:cNvSpPr txBox="1"/>
      </xdr:nvSpPr>
      <xdr:spPr>
        <a:xfrm>
          <a:off x="22199600" y="1434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93980</xdr:rowOff>
    </xdr:from>
    <xdr:to>
      <xdr:col>112</xdr:col>
      <xdr:colOff>38100</xdr:colOff>
      <xdr:row>85</xdr:row>
      <xdr:rowOff>24130</xdr:rowOff>
    </xdr:to>
    <xdr:sp macro="" textlink="">
      <xdr:nvSpPr>
        <xdr:cNvPr id="823" name="楕円 822">
          <a:extLst>
            <a:ext uri="{FF2B5EF4-FFF2-40B4-BE49-F238E27FC236}">
              <a16:creationId xmlns:a16="http://schemas.microsoft.com/office/drawing/2014/main" id="{0E6DA640-2C9D-4209-9B8E-951C7C2E0EFA}"/>
            </a:ext>
          </a:extLst>
        </xdr:cNvPr>
        <xdr:cNvSpPr/>
      </xdr:nvSpPr>
      <xdr:spPr>
        <a:xfrm>
          <a:off x="21272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139064</xdr:rowOff>
    </xdr:from>
    <xdr:to>
      <xdr:col>116</xdr:col>
      <xdr:colOff>63500</xdr:colOff>
      <xdr:row>84</xdr:row>
      <xdr:rowOff>144780</xdr:rowOff>
    </xdr:to>
    <xdr:cxnSp macro="">
      <xdr:nvCxnSpPr>
        <xdr:cNvPr id="824" name="直線コネクタ 823">
          <a:extLst>
            <a:ext uri="{FF2B5EF4-FFF2-40B4-BE49-F238E27FC236}">
              <a16:creationId xmlns:a16="http://schemas.microsoft.com/office/drawing/2014/main" id="{D85CD3B7-D10A-4AB6-86E7-40ABE7BD118E}"/>
            </a:ext>
          </a:extLst>
        </xdr:cNvPr>
        <xdr:cNvCxnSpPr/>
      </xdr:nvCxnSpPr>
      <xdr:spPr>
        <a:xfrm flipV="1">
          <a:off x="21323300" y="1454086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825" name="楕円 824">
          <a:extLst>
            <a:ext uri="{FF2B5EF4-FFF2-40B4-BE49-F238E27FC236}">
              <a16:creationId xmlns:a16="http://schemas.microsoft.com/office/drawing/2014/main" id="{170123FF-A977-494B-880C-6AAB735FDA13}"/>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144780</xdr:rowOff>
    </xdr:from>
    <xdr:to>
      <xdr:col>111</xdr:col>
      <xdr:colOff>177800</xdr:colOff>
      <xdr:row>84</xdr:row>
      <xdr:rowOff>152400</xdr:rowOff>
    </xdr:to>
    <xdr:cxnSp macro="">
      <xdr:nvCxnSpPr>
        <xdr:cNvPr id="826" name="直線コネクタ 825">
          <a:extLst>
            <a:ext uri="{FF2B5EF4-FFF2-40B4-BE49-F238E27FC236}">
              <a16:creationId xmlns:a16="http://schemas.microsoft.com/office/drawing/2014/main" id="{C344492D-1966-4B74-BA5F-FA7EA2A98B14}"/>
            </a:ext>
          </a:extLst>
        </xdr:cNvPr>
        <xdr:cNvCxnSpPr/>
      </xdr:nvCxnSpPr>
      <xdr:spPr>
        <a:xfrm flipV="1">
          <a:off x="20434300" y="1454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109220</xdr:rowOff>
    </xdr:from>
    <xdr:to>
      <xdr:col>102</xdr:col>
      <xdr:colOff>165100</xdr:colOff>
      <xdr:row>85</xdr:row>
      <xdr:rowOff>39370</xdr:rowOff>
    </xdr:to>
    <xdr:sp macro="" textlink="">
      <xdr:nvSpPr>
        <xdr:cNvPr id="827" name="楕円 826">
          <a:extLst>
            <a:ext uri="{FF2B5EF4-FFF2-40B4-BE49-F238E27FC236}">
              <a16:creationId xmlns:a16="http://schemas.microsoft.com/office/drawing/2014/main" id="{D86845B6-7135-4FD3-960D-B0D9AB7E067E}"/>
            </a:ext>
          </a:extLst>
        </xdr:cNvPr>
        <xdr:cNvSpPr/>
      </xdr:nvSpPr>
      <xdr:spPr>
        <a:xfrm>
          <a:off x="19494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160020</xdr:rowOff>
    </xdr:to>
    <xdr:cxnSp macro="">
      <xdr:nvCxnSpPr>
        <xdr:cNvPr id="828" name="直線コネクタ 827">
          <a:extLst>
            <a:ext uri="{FF2B5EF4-FFF2-40B4-BE49-F238E27FC236}">
              <a16:creationId xmlns:a16="http://schemas.microsoft.com/office/drawing/2014/main" id="{1F6488A0-020A-486A-833C-B1B5819A42FE}"/>
            </a:ext>
          </a:extLst>
        </xdr:cNvPr>
        <xdr:cNvCxnSpPr/>
      </xdr:nvCxnSpPr>
      <xdr:spPr>
        <a:xfrm flipV="1">
          <a:off x="19545300" y="1455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114936</xdr:rowOff>
    </xdr:from>
    <xdr:to>
      <xdr:col>98</xdr:col>
      <xdr:colOff>38100</xdr:colOff>
      <xdr:row>85</xdr:row>
      <xdr:rowOff>45086</xdr:rowOff>
    </xdr:to>
    <xdr:sp macro="" textlink="">
      <xdr:nvSpPr>
        <xdr:cNvPr id="829" name="楕円 828">
          <a:extLst>
            <a:ext uri="{FF2B5EF4-FFF2-40B4-BE49-F238E27FC236}">
              <a16:creationId xmlns:a16="http://schemas.microsoft.com/office/drawing/2014/main" id="{AFDA3800-88F9-4C4C-8E85-6597E42845A7}"/>
            </a:ext>
          </a:extLst>
        </xdr:cNvPr>
        <xdr:cNvSpPr/>
      </xdr:nvSpPr>
      <xdr:spPr>
        <a:xfrm>
          <a:off x="18605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160020</xdr:rowOff>
    </xdr:from>
    <xdr:to>
      <xdr:col>102</xdr:col>
      <xdr:colOff>114300</xdr:colOff>
      <xdr:row>84</xdr:row>
      <xdr:rowOff>165736</xdr:rowOff>
    </xdr:to>
    <xdr:cxnSp macro="">
      <xdr:nvCxnSpPr>
        <xdr:cNvPr id="830" name="直線コネクタ 829">
          <a:extLst>
            <a:ext uri="{FF2B5EF4-FFF2-40B4-BE49-F238E27FC236}">
              <a16:creationId xmlns:a16="http://schemas.microsoft.com/office/drawing/2014/main" id="{2C8BCEC9-0D24-409D-B2BE-9DB72FA7A083}"/>
            </a:ext>
          </a:extLst>
        </xdr:cNvPr>
        <xdr:cNvCxnSpPr/>
      </xdr:nvCxnSpPr>
      <xdr:spPr>
        <a:xfrm flipV="1">
          <a:off x="18656300" y="145618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112413</xdr:rowOff>
    </xdr:from>
    <xdr:ext cx="469744" cy="259045"/>
    <xdr:sp macro="" textlink="">
      <xdr:nvSpPr>
        <xdr:cNvPr id="831" name="n_1aveValue【消防施設】&#10;一人当たり面積">
          <a:extLst>
            <a:ext uri="{FF2B5EF4-FFF2-40B4-BE49-F238E27FC236}">
              <a16:creationId xmlns:a16="http://schemas.microsoft.com/office/drawing/2014/main" id="{38A60B8F-1717-4184-BB10-4935AF7922B4}"/>
            </a:ext>
          </a:extLst>
        </xdr:cNvPr>
        <xdr:cNvSpPr txBox="1"/>
      </xdr:nvSpPr>
      <xdr:spPr>
        <a:xfrm>
          <a:off x="210757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108602</xdr:rowOff>
    </xdr:from>
    <xdr:ext cx="469744" cy="259045"/>
    <xdr:sp macro="" textlink="">
      <xdr:nvSpPr>
        <xdr:cNvPr id="832" name="n_2aveValue【消防施設】&#10;一人当たり面積">
          <a:extLst>
            <a:ext uri="{FF2B5EF4-FFF2-40B4-BE49-F238E27FC236}">
              <a16:creationId xmlns:a16="http://schemas.microsoft.com/office/drawing/2014/main" id="{C1BCC9C0-AF7C-4443-A7EC-7270158C197B}"/>
            </a:ext>
          </a:extLst>
        </xdr:cNvPr>
        <xdr:cNvSpPr txBox="1"/>
      </xdr:nvSpPr>
      <xdr:spPr>
        <a:xfrm>
          <a:off x="201994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120032</xdr:rowOff>
    </xdr:from>
    <xdr:ext cx="469744" cy="259045"/>
    <xdr:sp macro="" textlink="">
      <xdr:nvSpPr>
        <xdr:cNvPr id="833" name="n_3aveValue【消防施設】&#10;一人当たり面積">
          <a:extLst>
            <a:ext uri="{FF2B5EF4-FFF2-40B4-BE49-F238E27FC236}">
              <a16:creationId xmlns:a16="http://schemas.microsoft.com/office/drawing/2014/main" id="{E00CCB0A-6657-4657-B6BC-F56BAED6DB09}"/>
            </a:ext>
          </a:extLst>
        </xdr:cNvPr>
        <xdr:cNvSpPr txBox="1"/>
      </xdr:nvSpPr>
      <xdr:spPr>
        <a:xfrm>
          <a:off x="19310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59072</xdr:rowOff>
    </xdr:from>
    <xdr:ext cx="469744" cy="259045"/>
    <xdr:sp macro="" textlink="">
      <xdr:nvSpPr>
        <xdr:cNvPr id="834" name="n_4aveValue【消防施設】&#10;一人当たり面積">
          <a:extLst>
            <a:ext uri="{FF2B5EF4-FFF2-40B4-BE49-F238E27FC236}">
              <a16:creationId xmlns:a16="http://schemas.microsoft.com/office/drawing/2014/main" id="{EB3523A0-B3B5-42B3-9F32-06FD18CB43FC}"/>
            </a:ext>
          </a:extLst>
        </xdr:cNvPr>
        <xdr:cNvSpPr txBox="1"/>
      </xdr:nvSpPr>
      <xdr:spPr>
        <a:xfrm>
          <a:off x="18421427"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40657</xdr:rowOff>
    </xdr:from>
    <xdr:ext cx="469744" cy="259045"/>
    <xdr:sp macro="" textlink="">
      <xdr:nvSpPr>
        <xdr:cNvPr id="835" name="n_1mainValue【消防施設】&#10;一人当たり面積">
          <a:extLst>
            <a:ext uri="{FF2B5EF4-FFF2-40B4-BE49-F238E27FC236}">
              <a16:creationId xmlns:a16="http://schemas.microsoft.com/office/drawing/2014/main" id="{1260C13C-9BB4-46D3-A5CD-DC1A16FB30DD}"/>
            </a:ext>
          </a:extLst>
        </xdr:cNvPr>
        <xdr:cNvSpPr txBox="1"/>
      </xdr:nvSpPr>
      <xdr:spPr>
        <a:xfrm>
          <a:off x="21075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48277</xdr:rowOff>
    </xdr:from>
    <xdr:ext cx="469744" cy="259045"/>
    <xdr:sp macro="" textlink="">
      <xdr:nvSpPr>
        <xdr:cNvPr id="836" name="n_2mainValue【消防施設】&#10;一人当たり面積">
          <a:extLst>
            <a:ext uri="{FF2B5EF4-FFF2-40B4-BE49-F238E27FC236}">
              <a16:creationId xmlns:a16="http://schemas.microsoft.com/office/drawing/2014/main" id="{D82663D9-3DCE-480C-B7F4-296DD683CE3A}"/>
            </a:ext>
          </a:extLst>
        </xdr:cNvPr>
        <xdr:cNvSpPr txBox="1"/>
      </xdr:nvSpPr>
      <xdr:spPr>
        <a:xfrm>
          <a:off x="20199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55897</xdr:rowOff>
    </xdr:from>
    <xdr:ext cx="469744" cy="259045"/>
    <xdr:sp macro="" textlink="">
      <xdr:nvSpPr>
        <xdr:cNvPr id="837" name="n_3mainValue【消防施設】&#10;一人当たり面積">
          <a:extLst>
            <a:ext uri="{FF2B5EF4-FFF2-40B4-BE49-F238E27FC236}">
              <a16:creationId xmlns:a16="http://schemas.microsoft.com/office/drawing/2014/main" id="{9814E5E0-257E-4AF9-9BF6-DBC1F272ACED}"/>
            </a:ext>
          </a:extLst>
        </xdr:cNvPr>
        <xdr:cNvSpPr txBox="1"/>
      </xdr:nvSpPr>
      <xdr:spPr>
        <a:xfrm>
          <a:off x="19310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61613</xdr:rowOff>
    </xdr:from>
    <xdr:ext cx="469744" cy="259045"/>
    <xdr:sp macro="" textlink="">
      <xdr:nvSpPr>
        <xdr:cNvPr id="838" name="n_4mainValue【消防施設】&#10;一人当たり面積">
          <a:extLst>
            <a:ext uri="{FF2B5EF4-FFF2-40B4-BE49-F238E27FC236}">
              <a16:creationId xmlns:a16="http://schemas.microsoft.com/office/drawing/2014/main" id="{692C3D14-5D0C-415B-8E26-FAFB5B571348}"/>
            </a:ext>
          </a:extLst>
        </xdr:cNvPr>
        <xdr:cNvSpPr txBox="1"/>
      </xdr:nvSpPr>
      <xdr:spPr>
        <a:xfrm>
          <a:off x="18421427" y="1429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2439DC9B-1DFC-4192-ACA7-AE3E8957BE2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1302DE84-CB0F-47E1-8141-44CC3F8129E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B506DC62-6901-4377-BAE2-C6417AD4BDF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690F8650-38CC-424D-9831-FE3147FD2AF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8E00DE2D-901E-4146-9A95-5F09D0505B7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7623E5C7-370A-4F2B-ADCC-7060DA09650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2B217329-E654-40A4-A41B-CA61F9ED9D9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1BE88CBB-5171-422A-A882-C20A486F84C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FFF0E01D-2352-42FA-B52E-D2D5CE7F81A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F9DF261D-099E-4BCB-9C0E-02CBD072DE6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507B6981-78A7-46D3-9DDB-BF4164D2805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85A5C594-BD43-4A91-828E-64C84428974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62E78330-191E-4AAB-B040-59552996F28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03B0F768-EBB4-4607-A124-7062A28E72B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6F8F13B3-DA10-48B2-8D91-4868F2EF428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0F1F4426-E99F-4A0B-807D-14050B8EC9B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42458A50-D363-4135-B92D-16DB144D8BA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FD4EE89E-2809-4CB7-BD86-9DE6691C9A8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CA753FBC-D888-4ADB-A5FF-D0E7917A7C8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8C45E4F9-F1A8-44A5-81CA-4FBF99E01C4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64EDEDB4-EDF2-4207-81FE-34D132B705E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8CDB31EE-8196-4A3A-832B-B641AA8CC42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72B8D9C7-2348-4872-9C13-63C67473EA6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96D288D-F355-4AEC-918E-B32F60B640B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C00C36A4-A5D8-4191-8946-2DDE5EA04AD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4355</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B91EB867-B552-4010-B126-1607BAB17662}"/>
            </a:ext>
          </a:extLst>
        </xdr:cNvPr>
        <xdr:cNvCxnSpPr/>
      </xdr:nvCxnSpPr>
      <xdr:spPr>
        <a:xfrm flipV="1">
          <a:off x="16318864" y="1714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33D0EEC6-63C2-4830-9D60-87AA417BAAF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D2CB609E-BB75-4199-BA1F-3A22481D4A3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122482</xdr:rowOff>
    </xdr:from>
    <xdr:ext cx="340478" cy="259045"/>
    <xdr:sp macro="" textlink="">
      <xdr:nvSpPr>
        <xdr:cNvPr id="867" name="【庁舎】&#10;有形固定資産減価償却率最大値テキスト">
          <a:extLst>
            <a:ext uri="{FF2B5EF4-FFF2-40B4-BE49-F238E27FC236}">
              <a16:creationId xmlns:a16="http://schemas.microsoft.com/office/drawing/2014/main" id="{03B1EC98-0084-42F3-89B0-3D17B5593A63}"/>
            </a:ext>
          </a:extLst>
        </xdr:cNvPr>
        <xdr:cNvSpPr txBox="1"/>
      </xdr:nvSpPr>
      <xdr:spPr>
        <a:xfrm>
          <a:off x="16357600" y="1692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4355</xdr:rowOff>
    </xdr:from>
    <xdr:to>
      <xdr:col>86</xdr:col>
      <xdr:colOff>25400</xdr:colOff>
      <xdr:row>100</xdr:row>
      <xdr:rowOff>4355</xdr:rowOff>
    </xdr:to>
    <xdr:cxnSp macro="">
      <xdr:nvCxnSpPr>
        <xdr:cNvPr id="868" name="直線コネクタ 867">
          <a:extLst>
            <a:ext uri="{FF2B5EF4-FFF2-40B4-BE49-F238E27FC236}">
              <a16:creationId xmlns:a16="http://schemas.microsoft.com/office/drawing/2014/main" id="{D38CA4ED-7FC3-4470-8061-7F4D8823DB19}"/>
            </a:ext>
          </a:extLst>
        </xdr:cNvPr>
        <xdr:cNvCxnSpPr/>
      </xdr:nvCxnSpPr>
      <xdr:spPr>
        <a:xfrm>
          <a:off x="16230600" y="1714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40113</xdr:rowOff>
    </xdr:from>
    <xdr:ext cx="405111" cy="259045"/>
    <xdr:sp macro="" textlink="">
      <xdr:nvSpPr>
        <xdr:cNvPr id="869" name="【庁舎】&#10;有形固定資産減価償却率平均値テキスト">
          <a:extLst>
            <a:ext uri="{FF2B5EF4-FFF2-40B4-BE49-F238E27FC236}">
              <a16:creationId xmlns:a16="http://schemas.microsoft.com/office/drawing/2014/main" id="{388F2097-33E6-4F02-9ED8-403D4B8255E4}"/>
            </a:ext>
          </a:extLst>
        </xdr:cNvPr>
        <xdr:cNvSpPr txBox="1"/>
      </xdr:nvSpPr>
      <xdr:spPr>
        <a:xfrm>
          <a:off x="16357600" y="17699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17236</xdr:rowOff>
    </xdr:from>
    <xdr:to>
      <xdr:col>85</xdr:col>
      <xdr:colOff>177800</xdr:colOff>
      <xdr:row>104</xdr:row>
      <xdr:rowOff>118836</xdr:rowOff>
    </xdr:to>
    <xdr:sp macro="" textlink="">
      <xdr:nvSpPr>
        <xdr:cNvPr id="870" name="フローチャート: 判断 869">
          <a:extLst>
            <a:ext uri="{FF2B5EF4-FFF2-40B4-BE49-F238E27FC236}">
              <a16:creationId xmlns:a16="http://schemas.microsoft.com/office/drawing/2014/main" id="{935905A9-4C66-407F-A539-2ADB68A75C6C}"/>
            </a:ext>
          </a:extLst>
        </xdr:cNvPr>
        <xdr:cNvSpPr/>
      </xdr:nvSpPr>
      <xdr:spPr>
        <a:xfrm>
          <a:off x="162687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2539</xdr:rowOff>
    </xdr:from>
    <xdr:to>
      <xdr:col>81</xdr:col>
      <xdr:colOff>101600</xdr:colOff>
      <xdr:row>104</xdr:row>
      <xdr:rowOff>104139</xdr:rowOff>
    </xdr:to>
    <xdr:sp macro="" textlink="">
      <xdr:nvSpPr>
        <xdr:cNvPr id="871" name="フローチャート: 判断 870">
          <a:extLst>
            <a:ext uri="{FF2B5EF4-FFF2-40B4-BE49-F238E27FC236}">
              <a16:creationId xmlns:a16="http://schemas.microsoft.com/office/drawing/2014/main" id="{3E9A343A-86E6-4CC3-AF92-725222E22ED5}"/>
            </a:ext>
          </a:extLst>
        </xdr:cNvPr>
        <xdr:cNvSpPr/>
      </xdr:nvSpPr>
      <xdr:spPr>
        <a:xfrm>
          <a:off x="15430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4173</xdr:rowOff>
    </xdr:from>
    <xdr:to>
      <xdr:col>76</xdr:col>
      <xdr:colOff>165100</xdr:colOff>
      <xdr:row>104</xdr:row>
      <xdr:rowOff>105773</xdr:rowOff>
    </xdr:to>
    <xdr:sp macro="" textlink="">
      <xdr:nvSpPr>
        <xdr:cNvPr id="872" name="フローチャート: 判断 871">
          <a:extLst>
            <a:ext uri="{FF2B5EF4-FFF2-40B4-BE49-F238E27FC236}">
              <a16:creationId xmlns:a16="http://schemas.microsoft.com/office/drawing/2014/main" id="{39301C1C-2C76-4582-9910-39AB58D639C8}"/>
            </a:ext>
          </a:extLst>
        </xdr:cNvPr>
        <xdr:cNvSpPr/>
      </xdr:nvSpPr>
      <xdr:spPr>
        <a:xfrm>
          <a:off x="14541500" y="1783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92348</xdr:rowOff>
    </xdr:from>
    <xdr:to>
      <xdr:col>72</xdr:col>
      <xdr:colOff>38100</xdr:colOff>
      <xdr:row>105</xdr:row>
      <xdr:rowOff>22498</xdr:rowOff>
    </xdr:to>
    <xdr:sp macro="" textlink="">
      <xdr:nvSpPr>
        <xdr:cNvPr id="873" name="フローチャート: 判断 872">
          <a:extLst>
            <a:ext uri="{FF2B5EF4-FFF2-40B4-BE49-F238E27FC236}">
              <a16:creationId xmlns:a16="http://schemas.microsoft.com/office/drawing/2014/main" id="{87291A51-0B7D-44E1-AFC7-870A904EE9F4}"/>
            </a:ext>
          </a:extLst>
        </xdr:cNvPr>
        <xdr:cNvSpPr/>
      </xdr:nvSpPr>
      <xdr:spPr>
        <a:xfrm>
          <a:off x="13652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164193</xdr:rowOff>
    </xdr:from>
    <xdr:to>
      <xdr:col>67</xdr:col>
      <xdr:colOff>101600</xdr:colOff>
      <xdr:row>105</xdr:row>
      <xdr:rowOff>94343</xdr:rowOff>
    </xdr:to>
    <xdr:sp macro="" textlink="">
      <xdr:nvSpPr>
        <xdr:cNvPr id="874" name="フローチャート: 判断 873">
          <a:extLst>
            <a:ext uri="{FF2B5EF4-FFF2-40B4-BE49-F238E27FC236}">
              <a16:creationId xmlns:a16="http://schemas.microsoft.com/office/drawing/2014/main" id="{B5915236-1965-44F3-97FB-04570DBA696E}"/>
            </a:ext>
          </a:extLst>
        </xdr:cNvPr>
        <xdr:cNvSpPr/>
      </xdr:nvSpPr>
      <xdr:spPr>
        <a:xfrm>
          <a:off x="12763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57825008-6F2E-4AEF-99D6-3886D2AF3E7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8CCC5A2E-38A5-4B70-8DED-27F0677A8E3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47FCDD4-A050-4253-B47F-3A5F64EE121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FBACDC1-68E8-4515-8DB3-147665ABEF4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E0D293B-D975-4EAD-A605-EAA76943C25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159294</xdr:rowOff>
    </xdr:from>
    <xdr:to>
      <xdr:col>85</xdr:col>
      <xdr:colOff>177800</xdr:colOff>
      <xdr:row>105</xdr:row>
      <xdr:rowOff>89444</xdr:rowOff>
    </xdr:to>
    <xdr:sp macro="" textlink="">
      <xdr:nvSpPr>
        <xdr:cNvPr id="880" name="楕円 879">
          <a:extLst>
            <a:ext uri="{FF2B5EF4-FFF2-40B4-BE49-F238E27FC236}">
              <a16:creationId xmlns:a16="http://schemas.microsoft.com/office/drawing/2014/main" id="{77725B9E-6010-4B04-8FF5-EF4F6B46BE2E}"/>
            </a:ext>
          </a:extLst>
        </xdr:cNvPr>
        <xdr:cNvSpPr/>
      </xdr:nvSpPr>
      <xdr:spPr>
        <a:xfrm>
          <a:off x="16268700" y="179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137721</xdr:rowOff>
    </xdr:from>
    <xdr:ext cx="405111" cy="259045"/>
    <xdr:sp macro="" textlink="">
      <xdr:nvSpPr>
        <xdr:cNvPr id="881" name="【庁舎】&#10;有形固定資産減価償却率該当値テキスト">
          <a:extLst>
            <a:ext uri="{FF2B5EF4-FFF2-40B4-BE49-F238E27FC236}">
              <a16:creationId xmlns:a16="http://schemas.microsoft.com/office/drawing/2014/main" id="{14344D2A-327F-49A0-9C5B-EB4975B5AEFA}"/>
            </a:ext>
          </a:extLst>
        </xdr:cNvPr>
        <xdr:cNvSpPr txBox="1"/>
      </xdr:nvSpPr>
      <xdr:spPr>
        <a:xfrm>
          <a:off x="16357600" y="1796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126637</xdr:rowOff>
    </xdr:from>
    <xdr:to>
      <xdr:col>81</xdr:col>
      <xdr:colOff>101600</xdr:colOff>
      <xdr:row>105</xdr:row>
      <xdr:rowOff>56787</xdr:rowOff>
    </xdr:to>
    <xdr:sp macro="" textlink="">
      <xdr:nvSpPr>
        <xdr:cNvPr id="882" name="楕円 881">
          <a:extLst>
            <a:ext uri="{FF2B5EF4-FFF2-40B4-BE49-F238E27FC236}">
              <a16:creationId xmlns:a16="http://schemas.microsoft.com/office/drawing/2014/main" id="{75907C66-73CC-4918-87EA-2EBE24763356}"/>
            </a:ext>
          </a:extLst>
        </xdr:cNvPr>
        <xdr:cNvSpPr/>
      </xdr:nvSpPr>
      <xdr:spPr>
        <a:xfrm>
          <a:off x="154305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5987</xdr:rowOff>
    </xdr:from>
    <xdr:to>
      <xdr:col>85</xdr:col>
      <xdr:colOff>127000</xdr:colOff>
      <xdr:row>105</xdr:row>
      <xdr:rowOff>38644</xdr:rowOff>
    </xdr:to>
    <xdr:cxnSp macro="">
      <xdr:nvCxnSpPr>
        <xdr:cNvPr id="883" name="直線コネクタ 882">
          <a:extLst>
            <a:ext uri="{FF2B5EF4-FFF2-40B4-BE49-F238E27FC236}">
              <a16:creationId xmlns:a16="http://schemas.microsoft.com/office/drawing/2014/main" id="{CEDA799E-55C3-4F3B-9D1D-FBE70DAED980}"/>
            </a:ext>
          </a:extLst>
        </xdr:cNvPr>
        <xdr:cNvCxnSpPr/>
      </xdr:nvCxnSpPr>
      <xdr:spPr>
        <a:xfrm>
          <a:off x="15481300" y="1800823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95613</xdr:rowOff>
    </xdr:from>
    <xdr:to>
      <xdr:col>76</xdr:col>
      <xdr:colOff>165100</xdr:colOff>
      <xdr:row>105</xdr:row>
      <xdr:rowOff>25763</xdr:rowOff>
    </xdr:to>
    <xdr:sp macro="" textlink="">
      <xdr:nvSpPr>
        <xdr:cNvPr id="884" name="楕円 883">
          <a:extLst>
            <a:ext uri="{FF2B5EF4-FFF2-40B4-BE49-F238E27FC236}">
              <a16:creationId xmlns:a16="http://schemas.microsoft.com/office/drawing/2014/main" id="{CCD907EF-A005-4D44-A035-0CBFEC5B249D}"/>
            </a:ext>
          </a:extLst>
        </xdr:cNvPr>
        <xdr:cNvSpPr/>
      </xdr:nvSpPr>
      <xdr:spPr>
        <a:xfrm>
          <a:off x="145415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146413</xdr:rowOff>
    </xdr:from>
    <xdr:to>
      <xdr:col>81</xdr:col>
      <xdr:colOff>50800</xdr:colOff>
      <xdr:row>105</xdr:row>
      <xdr:rowOff>5987</xdr:rowOff>
    </xdr:to>
    <xdr:cxnSp macro="">
      <xdr:nvCxnSpPr>
        <xdr:cNvPr id="885" name="直線コネクタ 884">
          <a:extLst>
            <a:ext uri="{FF2B5EF4-FFF2-40B4-BE49-F238E27FC236}">
              <a16:creationId xmlns:a16="http://schemas.microsoft.com/office/drawing/2014/main" id="{1C736F59-D8CB-45A0-9660-11421B82E5AF}"/>
            </a:ext>
          </a:extLst>
        </xdr:cNvPr>
        <xdr:cNvCxnSpPr/>
      </xdr:nvCxnSpPr>
      <xdr:spPr>
        <a:xfrm>
          <a:off x="14592300" y="1797721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58057</xdr:rowOff>
    </xdr:from>
    <xdr:to>
      <xdr:col>72</xdr:col>
      <xdr:colOff>38100</xdr:colOff>
      <xdr:row>104</xdr:row>
      <xdr:rowOff>159657</xdr:rowOff>
    </xdr:to>
    <xdr:sp macro="" textlink="">
      <xdr:nvSpPr>
        <xdr:cNvPr id="886" name="楕円 885">
          <a:extLst>
            <a:ext uri="{FF2B5EF4-FFF2-40B4-BE49-F238E27FC236}">
              <a16:creationId xmlns:a16="http://schemas.microsoft.com/office/drawing/2014/main" id="{6BA70623-F082-4C84-AB51-F8A15666FA9C}"/>
            </a:ext>
          </a:extLst>
        </xdr:cNvPr>
        <xdr:cNvSpPr/>
      </xdr:nvSpPr>
      <xdr:spPr>
        <a:xfrm>
          <a:off x="13652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108857</xdr:rowOff>
    </xdr:from>
    <xdr:to>
      <xdr:col>76</xdr:col>
      <xdr:colOff>114300</xdr:colOff>
      <xdr:row>104</xdr:row>
      <xdr:rowOff>146413</xdr:rowOff>
    </xdr:to>
    <xdr:cxnSp macro="">
      <xdr:nvCxnSpPr>
        <xdr:cNvPr id="887" name="直線コネクタ 886">
          <a:extLst>
            <a:ext uri="{FF2B5EF4-FFF2-40B4-BE49-F238E27FC236}">
              <a16:creationId xmlns:a16="http://schemas.microsoft.com/office/drawing/2014/main" id="{8EC0DD66-611F-45E1-BECA-7214FA695F1E}"/>
            </a:ext>
          </a:extLst>
        </xdr:cNvPr>
        <xdr:cNvCxnSpPr/>
      </xdr:nvCxnSpPr>
      <xdr:spPr>
        <a:xfrm>
          <a:off x="13703300" y="1793965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141332</xdr:rowOff>
    </xdr:from>
    <xdr:to>
      <xdr:col>67</xdr:col>
      <xdr:colOff>101600</xdr:colOff>
      <xdr:row>105</xdr:row>
      <xdr:rowOff>71482</xdr:rowOff>
    </xdr:to>
    <xdr:sp macro="" textlink="">
      <xdr:nvSpPr>
        <xdr:cNvPr id="888" name="楕円 887">
          <a:extLst>
            <a:ext uri="{FF2B5EF4-FFF2-40B4-BE49-F238E27FC236}">
              <a16:creationId xmlns:a16="http://schemas.microsoft.com/office/drawing/2014/main" id="{7E7E4A06-8AD9-4486-9982-D68717E2F257}"/>
            </a:ext>
          </a:extLst>
        </xdr:cNvPr>
        <xdr:cNvSpPr/>
      </xdr:nvSpPr>
      <xdr:spPr>
        <a:xfrm>
          <a:off x="12763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108857</xdr:rowOff>
    </xdr:from>
    <xdr:to>
      <xdr:col>71</xdr:col>
      <xdr:colOff>177800</xdr:colOff>
      <xdr:row>105</xdr:row>
      <xdr:rowOff>20682</xdr:rowOff>
    </xdr:to>
    <xdr:cxnSp macro="">
      <xdr:nvCxnSpPr>
        <xdr:cNvPr id="889" name="直線コネクタ 888">
          <a:extLst>
            <a:ext uri="{FF2B5EF4-FFF2-40B4-BE49-F238E27FC236}">
              <a16:creationId xmlns:a16="http://schemas.microsoft.com/office/drawing/2014/main" id="{E53E2139-019E-42DF-93BD-18457624E039}"/>
            </a:ext>
          </a:extLst>
        </xdr:cNvPr>
        <xdr:cNvCxnSpPr/>
      </xdr:nvCxnSpPr>
      <xdr:spPr>
        <a:xfrm flipV="1">
          <a:off x="12814300" y="17939657"/>
          <a:ext cx="889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120666</xdr:rowOff>
    </xdr:from>
    <xdr:ext cx="405111" cy="259045"/>
    <xdr:sp macro="" textlink="">
      <xdr:nvSpPr>
        <xdr:cNvPr id="890" name="n_1aveValue【庁舎】&#10;有形固定資産減価償却率">
          <a:extLst>
            <a:ext uri="{FF2B5EF4-FFF2-40B4-BE49-F238E27FC236}">
              <a16:creationId xmlns:a16="http://schemas.microsoft.com/office/drawing/2014/main" id="{5FA078A6-6B18-4EEA-9EA9-343849BFB740}"/>
            </a:ext>
          </a:extLst>
        </xdr:cNvPr>
        <xdr:cNvSpPr txBox="1"/>
      </xdr:nvSpPr>
      <xdr:spPr>
        <a:xfrm>
          <a:off x="152660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122300</xdr:rowOff>
    </xdr:from>
    <xdr:ext cx="405111" cy="259045"/>
    <xdr:sp macro="" textlink="">
      <xdr:nvSpPr>
        <xdr:cNvPr id="891" name="n_2aveValue【庁舎】&#10;有形固定資産減価償却率">
          <a:extLst>
            <a:ext uri="{FF2B5EF4-FFF2-40B4-BE49-F238E27FC236}">
              <a16:creationId xmlns:a16="http://schemas.microsoft.com/office/drawing/2014/main" id="{CB100CA3-C0E0-4211-AFF1-F5BBE6726231}"/>
            </a:ext>
          </a:extLst>
        </xdr:cNvPr>
        <xdr:cNvSpPr txBox="1"/>
      </xdr:nvSpPr>
      <xdr:spPr>
        <a:xfrm>
          <a:off x="14389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13625</xdr:rowOff>
    </xdr:from>
    <xdr:ext cx="405111" cy="259045"/>
    <xdr:sp macro="" textlink="">
      <xdr:nvSpPr>
        <xdr:cNvPr id="892" name="n_3aveValue【庁舎】&#10;有形固定資産減価償却率">
          <a:extLst>
            <a:ext uri="{FF2B5EF4-FFF2-40B4-BE49-F238E27FC236}">
              <a16:creationId xmlns:a16="http://schemas.microsoft.com/office/drawing/2014/main" id="{9F6BA03B-38DD-447F-9732-E64E91BBDBBD}"/>
            </a:ext>
          </a:extLst>
        </xdr:cNvPr>
        <xdr:cNvSpPr txBox="1"/>
      </xdr:nvSpPr>
      <xdr:spPr>
        <a:xfrm>
          <a:off x="13500744" y="1801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85470</xdr:rowOff>
    </xdr:from>
    <xdr:ext cx="405111" cy="259045"/>
    <xdr:sp macro="" textlink="">
      <xdr:nvSpPr>
        <xdr:cNvPr id="893" name="n_4aveValue【庁舎】&#10;有形固定資産減価償却率">
          <a:extLst>
            <a:ext uri="{FF2B5EF4-FFF2-40B4-BE49-F238E27FC236}">
              <a16:creationId xmlns:a16="http://schemas.microsoft.com/office/drawing/2014/main" id="{5F7B31AF-313D-4F7C-ADB1-A211789E6FA0}"/>
            </a:ext>
          </a:extLst>
        </xdr:cNvPr>
        <xdr:cNvSpPr txBox="1"/>
      </xdr:nvSpPr>
      <xdr:spPr>
        <a:xfrm>
          <a:off x="12611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47914</xdr:rowOff>
    </xdr:from>
    <xdr:ext cx="405111" cy="259045"/>
    <xdr:sp macro="" textlink="">
      <xdr:nvSpPr>
        <xdr:cNvPr id="894" name="n_1mainValue【庁舎】&#10;有形固定資産減価償却率">
          <a:extLst>
            <a:ext uri="{FF2B5EF4-FFF2-40B4-BE49-F238E27FC236}">
              <a16:creationId xmlns:a16="http://schemas.microsoft.com/office/drawing/2014/main" id="{429B314B-5B38-4449-8912-AB1AA299B16C}"/>
            </a:ext>
          </a:extLst>
        </xdr:cNvPr>
        <xdr:cNvSpPr txBox="1"/>
      </xdr:nvSpPr>
      <xdr:spPr>
        <a:xfrm>
          <a:off x="15266044"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16890</xdr:rowOff>
    </xdr:from>
    <xdr:ext cx="405111" cy="259045"/>
    <xdr:sp macro="" textlink="">
      <xdr:nvSpPr>
        <xdr:cNvPr id="895" name="n_2mainValue【庁舎】&#10;有形固定資産減価償却率">
          <a:extLst>
            <a:ext uri="{FF2B5EF4-FFF2-40B4-BE49-F238E27FC236}">
              <a16:creationId xmlns:a16="http://schemas.microsoft.com/office/drawing/2014/main" id="{E0F998F3-3B02-4D2C-BE0F-9E449C060260}"/>
            </a:ext>
          </a:extLst>
        </xdr:cNvPr>
        <xdr:cNvSpPr txBox="1"/>
      </xdr:nvSpPr>
      <xdr:spPr>
        <a:xfrm>
          <a:off x="14389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4734</xdr:rowOff>
    </xdr:from>
    <xdr:ext cx="405111" cy="259045"/>
    <xdr:sp macro="" textlink="">
      <xdr:nvSpPr>
        <xdr:cNvPr id="896" name="n_3mainValue【庁舎】&#10;有形固定資産減価償却率">
          <a:extLst>
            <a:ext uri="{FF2B5EF4-FFF2-40B4-BE49-F238E27FC236}">
              <a16:creationId xmlns:a16="http://schemas.microsoft.com/office/drawing/2014/main" id="{2D354785-0F39-47C4-BAA6-044558CCCF61}"/>
            </a:ext>
          </a:extLst>
        </xdr:cNvPr>
        <xdr:cNvSpPr txBox="1"/>
      </xdr:nvSpPr>
      <xdr:spPr>
        <a:xfrm>
          <a:off x="13500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88009</xdr:rowOff>
    </xdr:from>
    <xdr:ext cx="405111" cy="259045"/>
    <xdr:sp macro="" textlink="">
      <xdr:nvSpPr>
        <xdr:cNvPr id="897" name="n_4mainValue【庁舎】&#10;有形固定資産減価償却率">
          <a:extLst>
            <a:ext uri="{FF2B5EF4-FFF2-40B4-BE49-F238E27FC236}">
              <a16:creationId xmlns:a16="http://schemas.microsoft.com/office/drawing/2014/main" id="{F92D2573-AE33-46B2-A914-D76023429CB1}"/>
            </a:ext>
          </a:extLst>
        </xdr:cNvPr>
        <xdr:cNvSpPr txBox="1"/>
      </xdr:nvSpPr>
      <xdr:spPr>
        <a:xfrm>
          <a:off x="12611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58B5571-656E-40DF-AA8A-98B84C2FE8C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601359F1-DC65-4CD6-B27B-4A91081F892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5629BDE9-B418-427A-AB48-F58FD484014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4804DB38-EEB5-4B49-A222-6F83C441A63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8B635FD3-7D12-433B-8F27-AA4B5B319D2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C64ABA9F-3F7E-4E53-8A9F-A77CA92CAF2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E86F562E-3DB2-4EA6-A80C-8EF4455E947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5FB8DB14-C05E-4E6D-B00F-17BBDB1F83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95932DF2-7B3B-4175-98F9-1932AB05A76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4EA843A1-C843-4E4A-AC0D-0E4E8D8D3DA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8" name="直線コネクタ 907">
          <a:extLst>
            <a:ext uri="{FF2B5EF4-FFF2-40B4-BE49-F238E27FC236}">
              <a16:creationId xmlns:a16="http://schemas.microsoft.com/office/drawing/2014/main" id="{DA289668-2E0D-4216-9AE0-9380D069750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9" name="テキスト ボックス 908">
          <a:extLst>
            <a:ext uri="{FF2B5EF4-FFF2-40B4-BE49-F238E27FC236}">
              <a16:creationId xmlns:a16="http://schemas.microsoft.com/office/drawing/2014/main" id="{9F990187-1E91-43E2-95F5-29092B942CD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0" name="直線コネクタ 909">
          <a:extLst>
            <a:ext uri="{FF2B5EF4-FFF2-40B4-BE49-F238E27FC236}">
              <a16:creationId xmlns:a16="http://schemas.microsoft.com/office/drawing/2014/main" id="{FE5A1873-9804-4F17-A4E0-AA24ECDCB24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1" name="テキスト ボックス 910">
          <a:extLst>
            <a:ext uri="{FF2B5EF4-FFF2-40B4-BE49-F238E27FC236}">
              <a16:creationId xmlns:a16="http://schemas.microsoft.com/office/drawing/2014/main" id="{8E9CC387-7220-4E93-96B8-726FC2BCEC5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2" name="直線コネクタ 911">
          <a:extLst>
            <a:ext uri="{FF2B5EF4-FFF2-40B4-BE49-F238E27FC236}">
              <a16:creationId xmlns:a16="http://schemas.microsoft.com/office/drawing/2014/main" id="{0D4372B2-58BF-4D10-8D8E-68BD6B2F215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3" name="テキスト ボックス 912">
          <a:extLst>
            <a:ext uri="{FF2B5EF4-FFF2-40B4-BE49-F238E27FC236}">
              <a16:creationId xmlns:a16="http://schemas.microsoft.com/office/drawing/2014/main" id="{0A721174-F39D-4FF3-BF31-39D5639508D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4" name="直線コネクタ 913">
          <a:extLst>
            <a:ext uri="{FF2B5EF4-FFF2-40B4-BE49-F238E27FC236}">
              <a16:creationId xmlns:a16="http://schemas.microsoft.com/office/drawing/2014/main" id="{FE6926DD-FC8E-4E19-9FC4-4DD00505C91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5" name="テキスト ボックス 914">
          <a:extLst>
            <a:ext uri="{FF2B5EF4-FFF2-40B4-BE49-F238E27FC236}">
              <a16:creationId xmlns:a16="http://schemas.microsoft.com/office/drawing/2014/main" id="{212B9A59-F27C-440C-AF04-0136ED3612A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6" name="直線コネクタ 915">
          <a:extLst>
            <a:ext uri="{FF2B5EF4-FFF2-40B4-BE49-F238E27FC236}">
              <a16:creationId xmlns:a16="http://schemas.microsoft.com/office/drawing/2014/main" id="{75A8FC89-C04E-456B-A05E-A8F0280E735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7" name="テキスト ボックス 916">
          <a:extLst>
            <a:ext uri="{FF2B5EF4-FFF2-40B4-BE49-F238E27FC236}">
              <a16:creationId xmlns:a16="http://schemas.microsoft.com/office/drawing/2014/main" id="{2030E2E7-3F14-44F6-A285-03CAB04F787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8" name="直線コネクタ 917">
          <a:extLst>
            <a:ext uri="{FF2B5EF4-FFF2-40B4-BE49-F238E27FC236}">
              <a16:creationId xmlns:a16="http://schemas.microsoft.com/office/drawing/2014/main" id="{55AD0C1D-D6F4-42DA-8D44-AE713D8DBAA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9" name="テキスト ボックス 918">
          <a:extLst>
            <a:ext uri="{FF2B5EF4-FFF2-40B4-BE49-F238E27FC236}">
              <a16:creationId xmlns:a16="http://schemas.microsoft.com/office/drawing/2014/main" id="{597835E8-E4CE-4C24-9E32-511A78BFE45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A68986F-7A25-4731-A915-3D805E1EDB3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AC5FA509-FCB1-45B5-BEF6-D36BF3B9A7E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51EE00F5-18F9-4610-83E1-99D76621F00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107</xdr:row>
      <xdr:rowOff>161108</xdr:rowOff>
    </xdr:to>
    <xdr:cxnSp macro="">
      <xdr:nvCxnSpPr>
        <xdr:cNvPr id="923" name="直線コネクタ 922">
          <a:extLst>
            <a:ext uri="{FF2B5EF4-FFF2-40B4-BE49-F238E27FC236}">
              <a16:creationId xmlns:a16="http://schemas.microsoft.com/office/drawing/2014/main" id="{002CA66B-F94E-44E1-AF82-6DEA3C235D53}"/>
            </a:ext>
          </a:extLst>
        </xdr:cNvPr>
        <xdr:cNvCxnSpPr/>
      </xdr:nvCxnSpPr>
      <xdr:spPr>
        <a:xfrm flipV="1">
          <a:off x="22160864" y="17084039"/>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164935</xdr:rowOff>
    </xdr:from>
    <xdr:ext cx="469744" cy="259045"/>
    <xdr:sp macro="" textlink="">
      <xdr:nvSpPr>
        <xdr:cNvPr id="924" name="【庁舎】&#10;一人当たり面積最小値テキスト">
          <a:extLst>
            <a:ext uri="{FF2B5EF4-FFF2-40B4-BE49-F238E27FC236}">
              <a16:creationId xmlns:a16="http://schemas.microsoft.com/office/drawing/2014/main" id="{56D8E020-7E21-4E6A-AE93-5FF76F510B0E}"/>
            </a:ext>
          </a:extLst>
        </xdr:cNvPr>
        <xdr:cNvSpPr txBox="1"/>
      </xdr:nvSpPr>
      <xdr:spPr>
        <a:xfrm>
          <a:off x="22199600" y="1851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161108</xdr:rowOff>
    </xdr:from>
    <xdr:to>
      <xdr:col>116</xdr:col>
      <xdr:colOff>152400</xdr:colOff>
      <xdr:row>107</xdr:row>
      <xdr:rowOff>161108</xdr:rowOff>
    </xdr:to>
    <xdr:cxnSp macro="">
      <xdr:nvCxnSpPr>
        <xdr:cNvPr id="925" name="直線コネクタ 924">
          <a:extLst>
            <a:ext uri="{FF2B5EF4-FFF2-40B4-BE49-F238E27FC236}">
              <a16:creationId xmlns:a16="http://schemas.microsoft.com/office/drawing/2014/main" id="{999C35BE-409B-4F83-81AA-EE05D0AAAB24}"/>
            </a:ext>
          </a:extLst>
        </xdr:cNvPr>
        <xdr:cNvCxnSpPr/>
      </xdr:nvCxnSpPr>
      <xdr:spPr>
        <a:xfrm>
          <a:off x="22072600" y="18506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926" name="【庁舎】&#10;一人当たり面積最大値テキスト">
          <a:extLst>
            <a:ext uri="{FF2B5EF4-FFF2-40B4-BE49-F238E27FC236}">
              <a16:creationId xmlns:a16="http://schemas.microsoft.com/office/drawing/2014/main" id="{0D8FF49E-666B-42D1-BD98-74C07EAE4E2C}"/>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927" name="直線コネクタ 926">
          <a:extLst>
            <a:ext uri="{FF2B5EF4-FFF2-40B4-BE49-F238E27FC236}">
              <a16:creationId xmlns:a16="http://schemas.microsoft.com/office/drawing/2014/main" id="{4260D1F3-2C42-47B7-A8CF-C77612D69AF3}"/>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108329</xdr:rowOff>
    </xdr:from>
    <xdr:ext cx="469744" cy="259045"/>
    <xdr:sp macro="" textlink="">
      <xdr:nvSpPr>
        <xdr:cNvPr id="928" name="【庁舎】&#10;一人当たり面積平均値テキスト">
          <a:extLst>
            <a:ext uri="{FF2B5EF4-FFF2-40B4-BE49-F238E27FC236}">
              <a16:creationId xmlns:a16="http://schemas.microsoft.com/office/drawing/2014/main" id="{1EBD5A51-B638-4218-A7E7-A8CA203C5090}"/>
            </a:ext>
          </a:extLst>
        </xdr:cNvPr>
        <xdr:cNvSpPr txBox="1"/>
      </xdr:nvSpPr>
      <xdr:spPr>
        <a:xfrm>
          <a:off x="22199600" y="181105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129902</xdr:rowOff>
    </xdr:from>
    <xdr:to>
      <xdr:col>116</xdr:col>
      <xdr:colOff>114300</xdr:colOff>
      <xdr:row>106</xdr:row>
      <xdr:rowOff>60052</xdr:rowOff>
    </xdr:to>
    <xdr:sp macro="" textlink="">
      <xdr:nvSpPr>
        <xdr:cNvPr id="929" name="フローチャート: 判断 928">
          <a:extLst>
            <a:ext uri="{FF2B5EF4-FFF2-40B4-BE49-F238E27FC236}">
              <a16:creationId xmlns:a16="http://schemas.microsoft.com/office/drawing/2014/main" id="{1DE1E89F-FBC0-47A1-9FCE-7C5D86D1F073}"/>
            </a:ext>
          </a:extLst>
        </xdr:cNvPr>
        <xdr:cNvSpPr/>
      </xdr:nvSpPr>
      <xdr:spPr>
        <a:xfrm>
          <a:off x="221107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118473</xdr:rowOff>
    </xdr:from>
    <xdr:to>
      <xdr:col>112</xdr:col>
      <xdr:colOff>38100</xdr:colOff>
      <xdr:row>106</xdr:row>
      <xdr:rowOff>48623</xdr:rowOff>
    </xdr:to>
    <xdr:sp macro="" textlink="">
      <xdr:nvSpPr>
        <xdr:cNvPr id="930" name="フローチャート: 判断 929">
          <a:extLst>
            <a:ext uri="{FF2B5EF4-FFF2-40B4-BE49-F238E27FC236}">
              <a16:creationId xmlns:a16="http://schemas.microsoft.com/office/drawing/2014/main" id="{4B50E1EE-88F3-4C45-9D86-7A8F8E1D6407}"/>
            </a:ext>
          </a:extLst>
        </xdr:cNvPr>
        <xdr:cNvSpPr/>
      </xdr:nvSpPr>
      <xdr:spPr>
        <a:xfrm>
          <a:off x="21272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120106</xdr:rowOff>
    </xdr:from>
    <xdr:to>
      <xdr:col>107</xdr:col>
      <xdr:colOff>101600</xdr:colOff>
      <xdr:row>106</xdr:row>
      <xdr:rowOff>50256</xdr:rowOff>
    </xdr:to>
    <xdr:sp macro="" textlink="">
      <xdr:nvSpPr>
        <xdr:cNvPr id="931" name="フローチャート: 判断 930">
          <a:extLst>
            <a:ext uri="{FF2B5EF4-FFF2-40B4-BE49-F238E27FC236}">
              <a16:creationId xmlns:a16="http://schemas.microsoft.com/office/drawing/2014/main" id="{5B3052DC-F03A-49A6-A007-EC4ACD2F2C8A}"/>
            </a:ext>
          </a:extLst>
        </xdr:cNvPr>
        <xdr:cNvSpPr/>
      </xdr:nvSpPr>
      <xdr:spPr>
        <a:xfrm>
          <a:off x="20383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108676</xdr:rowOff>
    </xdr:from>
    <xdr:to>
      <xdr:col>102</xdr:col>
      <xdr:colOff>165100</xdr:colOff>
      <xdr:row>106</xdr:row>
      <xdr:rowOff>38826</xdr:rowOff>
    </xdr:to>
    <xdr:sp macro="" textlink="">
      <xdr:nvSpPr>
        <xdr:cNvPr id="932" name="フローチャート: 判断 931">
          <a:extLst>
            <a:ext uri="{FF2B5EF4-FFF2-40B4-BE49-F238E27FC236}">
              <a16:creationId xmlns:a16="http://schemas.microsoft.com/office/drawing/2014/main" id="{A7597165-0AFF-435E-9997-4465131E71EF}"/>
            </a:ext>
          </a:extLst>
        </xdr:cNvPr>
        <xdr:cNvSpPr/>
      </xdr:nvSpPr>
      <xdr:spPr>
        <a:xfrm>
          <a:off x="19494500" y="181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102144</xdr:rowOff>
    </xdr:from>
    <xdr:to>
      <xdr:col>98</xdr:col>
      <xdr:colOff>38100</xdr:colOff>
      <xdr:row>106</xdr:row>
      <xdr:rowOff>32294</xdr:rowOff>
    </xdr:to>
    <xdr:sp macro="" textlink="">
      <xdr:nvSpPr>
        <xdr:cNvPr id="933" name="フローチャート: 判断 932">
          <a:extLst>
            <a:ext uri="{FF2B5EF4-FFF2-40B4-BE49-F238E27FC236}">
              <a16:creationId xmlns:a16="http://schemas.microsoft.com/office/drawing/2014/main" id="{6E785F8B-8D8C-453F-B51A-FDF9175811A3}"/>
            </a:ext>
          </a:extLst>
        </xdr:cNvPr>
        <xdr:cNvSpPr/>
      </xdr:nvSpPr>
      <xdr:spPr>
        <a:xfrm>
          <a:off x="18605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2AE34F3-0766-43A8-8256-8C3E9068146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C7AD9030-1ACB-4084-B700-C594DC23230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6609C14-47EA-4682-AF05-AB0A39383E5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930C53D-FDE1-48B2-B861-4860BFD48B1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5F67669-D140-416B-BBE0-94F56C33107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59689</xdr:rowOff>
    </xdr:from>
    <xdr:to>
      <xdr:col>116</xdr:col>
      <xdr:colOff>114300</xdr:colOff>
      <xdr:row>99</xdr:row>
      <xdr:rowOff>161289</xdr:rowOff>
    </xdr:to>
    <xdr:sp macro="" textlink="">
      <xdr:nvSpPr>
        <xdr:cNvPr id="939" name="楕円 938">
          <a:extLst>
            <a:ext uri="{FF2B5EF4-FFF2-40B4-BE49-F238E27FC236}">
              <a16:creationId xmlns:a16="http://schemas.microsoft.com/office/drawing/2014/main" id="{54E8563D-D2B2-4E03-8C33-EDEABD6CD928}"/>
            </a:ext>
          </a:extLst>
        </xdr:cNvPr>
        <xdr:cNvSpPr/>
      </xdr:nvSpPr>
      <xdr:spPr>
        <a:xfrm>
          <a:off x="22110700" y="1703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12716</xdr:rowOff>
    </xdr:from>
    <xdr:ext cx="469744" cy="259045"/>
    <xdr:sp macro="" textlink="">
      <xdr:nvSpPr>
        <xdr:cNvPr id="940" name="【庁舎】&#10;一人当たり面積該当値テキスト">
          <a:extLst>
            <a:ext uri="{FF2B5EF4-FFF2-40B4-BE49-F238E27FC236}">
              <a16:creationId xmlns:a16="http://schemas.microsoft.com/office/drawing/2014/main" id="{385630A3-C607-4EA0-9A4F-95773683A04E}"/>
            </a:ext>
          </a:extLst>
        </xdr:cNvPr>
        <xdr:cNvSpPr txBox="1"/>
      </xdr:nvSpPr>
      <xdr:spPr>
        <a:xfrm>
          <a:off x="22199600" y="1698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93980</xdr:rowOff>
    </xdr:from>
    <xdr:to>
      <xdr:col>112</xdr:col>
      <xdr:colOff>38100</xdr:colOff>
      <xdr:row>100</xdr:row>
      <xdr:rowOff>24130</xdr:rowOff>
    </xdr:to>
    <xdr:sp macro="" textlink="">
      <xdr:nvSpPr>
        <xdr:cNvPr id="941" name="楕円 940">
          <a:extLst>
            <a:ext uri="{FF2B5EF4-FFF2-40B4-BE49-F238E27FC236}">
              <a16:creationId xmlns:a16="http://schemas.microsoft.com/office/drawing/2014/main" id="{1363944F-DDDC-4086-942D-682CE4305DE9}"/>
            </a:ext>
          </a:extLst>
        </xdr:cNvPr>
        <xdr:cNvSpPr/>
      </xdr:nvSpPr>
      <xdr:spPr>
        <a:xfrm>
          <a:off x="21272500" y="1706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110489</xdr:rowOff>
    </xdr:from>
    <xdr:to>
      <xdr:col>116</xdr:col>
      <xdr:colOff>63500</xdr:colOff>
      <xdr:row>99</xdr:row>
      <xdr:rowOff>144780</xdr:rowOff>
    </xdr:to>
    <xdr:cxnSp macro="">
      <xdr:nvCxnSpPr>
        <xdr:cNvPr id="942" name="直線コネクタ 941">
          <a:extLst>
            <a:ext uri="{FF2B5EF4-FFF2-40B4-BE49-F238E27FC236}">
              <a16:creationId xmlns:a16="http://schemas.microsoft.com/office/drawing/2014/main" id="{2C9BB8B2-991B-4498-9ABF-E320BEA31894}"/>
            </a:ext>
          </a:extLst>
        </xdr:cNvPr>
        <xdr:cNvCxnSpPr/>
      </xdr:nvCxnSpPr>
      <xdr:spPr>
        <a:xfrm flipV="1">
          <a:off x="21323300" y="1708403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123371</xdr:rowOff>
    </xdr:from>
    <xdr:to>
      <xdr:col>107</xdr:col>
      <xdr:colOff>101600</xdr:colOff>
      <xdr:row>100</xdr:row>
      <xdr:rowOff>53521</xdr:rowOff>
    </xdr:to>
    <xdr:sp macro="" textlink="">
      <xdr:nvSpPr>
        <xdr:cNvPr id="943" name="楕円 942">
          <a:extLst>
            <a:ext uri="{FF2B5EF4-FFF2-40B4-BE49-F238E27FC236}">
              <a16:creationId xmlns:a16="http://schemas.microsoft.com/office/drawing/2014/main" id="{37F22F6F-7F89-4DB8-AC16-57005643F3F5}"/>
            </a:ext>
          </a:extLst>
        </xdr:cNvPr>
        <xdr:cNvSpPr/>
      </xdr:nvSpPr>
      <xdr:spPr>
        <a:xfrm>
          <a:off x="20383500" y="1709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144780</xdr:rowOff>
    </xdr:from>
    <xdr:to>
      <xdr:col>111</xdr:col>
      <xdr:colOff>177800</xdr:colOff>
      <xdr:row>100</xdr:row>
      <xdr:rowOff>2721</xdr:rowOff>
    </xdr:to>
    <xdr:cxnSp macro="">
      <xdr:nvCxnSpPr>
        <xdr:cNvPr id="944" name="直線コネクタ 943">
          <a:extLst>
            <a:ext uri="{FF2B5EF4-FFF2-40B4-BE49-F238E27FC236}">
              <a16:creationId xmlns:a16="http://schemas.microsoft.com/office/drawing/2014/main" id="{B34231AA-58C7-487E-947E-BE3E54953C81}"/>
            </a:ext>
          </a:extLst>
        </xdr:cNvPr>
        <xdr:cNvCxnSpPr/>
      </xdr:nvCxnSpPr>
      <xdr:spPr>
        <a:xfrm flipV="1">
          <a:off x="20434300" y="1711833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5806</xdr:rowOff>
    </xdr:from>
    <xdr:to>
      <xdr:col>102</xdr:col>
      <xdr:colOff>165100</xdr:colOff>
      <xdr:row>100</xdr:row>
      <xdr:rowOff>107406</xdr:rowOff>
    </xdr:to>
    <xdr:sp macro="" textlink="">
      <xdr:nvSpPr>
        <xdr:cNvPr id="945" name="楕円 944">
          <a:extLst>
            <a:ext uri="{FF2B5EF4-FFF2-40B4-BE49-F238E27FC236}">
              <a16:creationId xmlns:a16="http://schemas.microsoft.com/office/drawing/2014/main" id="{A35FD72B-88B4-46B0-BE7E-7CBA73DAC216}"/>
            </a:ext>
          </a:extLst>
        </xdr:cNvPr>
        <xdr:cNvSpPr/>
      </xdr:nvSpPr>
      <xdr:spPr>
        <a:xfrm>
          <a:off x="19494500" y="171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2721</xdr:rowOff>
    </xdr:from>
    <xdr:to>
      <xdr:col>107</xdr:col>
      <xdr:colOff>50800</xdr:colOff>
      <xdr:row>100</xdr:row>
      <xdr:rowOff>56606</xdr:rowOff>
    </xdr:to>
    <xdr:cxnSp macro="">
      <xdr:nvCxnSpPr>
        <xdr:cNvPr id="946" name="直線コネクタ 945">
          <a:extLst>
            <a:ext uri="{FF2B5EF4-FFF2-40B4-BE49-F238E27FC236}">
              <a16:creationId xmlns:a16="http://schemas.microsoft.com/office/drawing/2014/main" id="{22488188-E968-4A12-890A-8253693C09E2}"/>
            </a:ext>
          </a:extLst>
        </xdr:cNvPr>
        <xdr:cNvCxnSpPr/>
      </xdr:nvCxnSpPr>
      <xdr:spPr>
        <a:xfrm flipV="1">
          <a:off x="19545300" y="17147721"/>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38463</xdr:rowOff>
    </xdr:from>
    <xdr:to>
      <xdr:col>98</xdr:col>
      <xdr:colOff>38100</xdr:colOff>
      <xdr:row>100</xdr:row>
      <xdr:rowOff>140063</xdr:rowOff>
    </xdr:to>
    <xdr:sp macro="" textlink="">
      <xdr:nvSpPr>
        <xdr:cNvPr id="947" name="楕円 946">
          <a:extLst>
            <a:ext uri="{FF2B5EF4-FFF2-40B4-BE49-F238E27FC236}">
              <a16:creationId xmlns:a16="http://schemas.microsoft.com/office/drawing/2014/main" id="{F83F6926-E77F-46C7-B364-1B4FB23A295C}"/>
            </a:ext>
          </a:extLst>
        </xdr:cNvPr>
        <xdr:cNvSpPr/>
      </xdr:nvSpPr>
      <xdr:spPr>
        <a:xfrm>
          <a:off x="1860550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56606</xdr:rowOff>
    </xdr:from>
    <xdr:to>
      <xdr:col>102</xdr:col>
      <xdr:colOff>114300</xdr:colOff>
      <xdr:row>100</xdr:row>
      <xdr:rowOff>89263</xdr:rowOff>
    </xdr:to>
    <xdr:cxnSp macro="">
      <xdr:nvCxnSpPr>
        <xdr:cNvPr id="948" name="直線コネクタ 947">
          <a:extLst>
            <a:ext uri="{FF2B5EF4-FFF2-40B4-BE49-F238E27FC236}">
              <a16:creationId xmlns:a16="http://schemas.microsoft.com/office/drawing/2014/main" id="{A215D4A7-B385-498F-BE10-A3019E5DA255}"/>
            </a:ext>
          </a:extLst>
        </xdr:cNvPr>
        <xdr:cNvCxnSpPr/>
      </xdr:nvCxnSpPr>
      <xdr:spPr>
        <a:xfrm flipV="1">
          <a:off x="18656300" y="172016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39750</xdr:rowOff>
    </xdr:from>
    <xdr:ext cx="469744" cy="259045"/>
    <xdr:sp macro="" textlink="">
      <xdr:nvSpPr>
        <xdr:cNvPr id="949" name="n_1aveValue【庁舎】&#10;一人当たり面積">
          <a:extLst>
            <a:ext uri="{FF2B5EF4-FFF2-40B4-BE49-F238E27FC236}">
              <a16:creationId xmlns:a16="http://schemas.microsoft.com/office/drawing/2014/main" id="{93D65925-E981-4CC0-966D-4175ADD93D77}"/>
            </a:ext>
          </a:extLst>
        </xdr:cNvPr>
        <xdr:cNvSpPr txBox="1"/>
      </xdr:nvSpPr>
      <xdr:spPr>
        <a:xfrm>
          <a:off x="21075727" y="1821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41383</xdr:rowOff>
    </xdr:from>
    <xdr:ext cx="469744" cy="259045"/>
    <xdr:sp macro="" textlink="">
      <xdr:nvSpPr>
        <xdr:cNvPr id="950" name="n_2aveValue【庁舎】&#10;一人当たり面積">
          <a:extLst>
            <a:ext uri="{FF2B5EF4-FFF2-40B4-BE49-F238E27FC236}">
              <a16:creationId xmlns:a16="http://schemas.microsoft.com/office/drawing/2014/main" id="{4FF6286D-0C80-4E7B-BDBC-93A779938E52}"/>
            </a:ext>
          </a:extLst>
        </xdr:cNvPr>
        <xdr:cNvSpPr txBox="1"/>
      </xdr:nvSpPr>
      <xdr:spPr>
        <a:xfrm>
          <a:off x="20199427" y="1821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29953</xdr:rowOff>
    </xdr:from>
    <xdr:ext cx="469744" cy="259045"/>
    <xdr:sp macro="" textlink="">
      <xdr:nvSpPr>
        <xdr:cNvPr id="951" name="n_3aveValue【庁舎】&#10;一人当たり面積">
          <a:extLst>
            <a:ext uri="{FF2B5EF4-FFF2-40B4-BE49-F238E27FC236}">
              <a16:creationId xmlns:a16="http://schemas.microsoft.com/office/drawing/2014/main" id="{70340189-D213-4755-BBCF-239B692CA766}"/>
            </a:ext>
          </a:extLst>
        </xdr:cNvPr>
        <xdr:cNvSpPr txBox="1"/>
      </xdr:nvSpPr>
      <xdr:spPr>
        <a:xfrm>
          <a:off x="19310427" y="1820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23421</xdr:rowOff>
    </xdr:from>
    <xdr:ext cx="469744" cy="259045"/>
    <xdr:sp macro="" textlink="">
      <xdr:nvSpPr>
        <xdr:cNvPr id="952" name="n_4aveValue【庁舎】&#10;一人当たり面積">
          <a:extLst>
            <a:ext uri="{FF2B5EF4-FFF2-40B4-BE49-F238E27FC236}">
              <a16:creationId xmlns:a16="http://schemas.microsoft.com/office/drawing/2014/main" id="{283D6EFB-8571-4834-AFBD-BD77ECEADAD2}"/>
            </a:ext>
          </a:extLst>
        </xdr:cNvPr>
        <xdr:cNvSpPr txBox="1"/>
      </xdr:nvSpPr>
      <xdr:spPr>
        <a:xfrm>
          <a:off x="18421427" y="1819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40657</xdr:rowOff>
    </xdr:from>
    <xdr:ext cx="469744" cy="259045"/>
    <xdr:sp macro="" textlink="">
      <xdr:nvSpPr>
        <xdr:cNvPr id="953" name="n_1mainValue【庁舎】&#10;一人当たり面積">
          <a:extLst>
            <a:ext uri="{FF2B5EF4-FFF2-40B4-BE49-F238E27FC236}">
              <a16:creationId xmlns:a16="http://schemas.microsoft.com/office/drawing/2014/main" id="{55451C15-E596-46CF-90AF-6486F22312C0}"/>
            </a:ext>
          </a:extLst>
        </xdr:cNvPr>
        <xdr:cNvSpPr txBox="1"/>
      </xdr:nvSpPr>
      <xdr:spPr>
        <a:xfrm>
          <a:off x="21075727" y="1684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70048</xdr:rowOff>
    </xdr:from>
    <xdr:ext cx="469744" cy="259045"/>
    <xdr:sp macro="" textlink="">
      <xdr:nvSpPr>
        <xdr:cNvPr id="954" name="n_2mainValue【庁舎】&#10;一人当たり面積">
          <a:extLst>
            <a:ext uri="{FF2B5EF4-FFF2-40B4-BE49-F238E27FC236}">
              <a16:creationId xmlns:a16="http://schemas.microsoft.com/office/drawing/2014/main" id="{A5DCC9FC-FC31-402E-BE7E-19575EB2EC70}"/>
            </a:ext>
          </a:extLst>
        </xdr:cNvPr>
        <xdr:cNvSpPr txBox="1"/>
      </xdr:nvSpPr>
      <xdr:spPr>
        <a:xfrm>
          <a:off x="20199427" y="1687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123933</xdr:rowOff>
    </xdr:from>
    <xdr:ext cx="469744" cy="259045"/>
    <xdr:sp macro="" textlink="">
      <xdr:nvSpPr>
        <xdr:cNvPr id="955" name="n_3mainValue【庁舎】&#10;一人当たり面積">
          <a:extLst>
            <a:ext uri="{FF2B5EF4-FFF2-40B4-BE49-F238E27FC236}">
              <a16:creationId xmlns:a16="http://schemas.microsoft.com/office/drawing/2014/main" id="{023CFDDD-8212-42AF-8B9E-A559D33FDDEE}"/>
            </a:ext>
          </a:extLst>
        </xdr:cNvPr>
        <xdr:cNvSpPr txBox="1"/>
      </xdr:nvSpPr>
      <xdr:spPr>
        <a:xfrm>
          <a:off x="19310427" y="169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156590</xdr:rowOff>
    </xdr:from>
    <xdr:ext cx="469744" cy="259045"/>
    <xdr:sp macro="" textlink="">
      <xdr:nvSpPr>
        <xdr:cNvPr id="956" name="n_4mainValue【庁舎】&#10;一人当たり面積">
          <a:extLst>
            <a:ext uri="{FF2B5EF4-FFF2-40B4-BE49-F238E27FC236}">
              <a16:creationId xmlns:a16="http://schemas.microsoft.com/office/drawing/2014/main" id="{F7A52B62-0920-492F-994F-5074491208F2}"/>
            </a:ext>
          </a:extLst>
        </xdr:cNvPr>
        <xdr:cNvSpPr txBox="1"/>
      </xdr:nvSpPr>
      <xdr:spPr>
        <a:xfrm>
          <a:off x="18421427" y="1695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F8B4D97C-8747-40E8-A19F-91E7997ED4F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29057D3B-F0D4-4BBD-8892-07E5C0CFC52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F62A96E-F6A9-4666-9AB0-2DA1D755672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類似団体と比較して特に有形固定資産減価償却率が高くなっている施設は消防施設である。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体育館・プールについては、廃校後の体育館がそのまま残っており、一人当たり面積が高くなっている。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保健センター・保健所については、築</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年以上が経過しており、今後大規模改修等が見込まれる。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消防施設については、築</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年以上が経過しているものもあり、今後大規模改修等が見込まれる。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75" thickBot="1" x14ac:dyDescent="0.2">
      <c r="B2" s="182" t="s">
        <v>77</v>
      </c>
      <c r="C2" s="182"/>
      <c r="D2" s="183"/>
    </row>
    <row r="3" spans="1:119" ht="18.75" customHeight="1" thickBot="1" x14ac:dyDescent="0.2">
      <c r="A3" s="181"/>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14446052</v>
      </c>
      <c r="BO4" s="407"/>
      <c r="BP4" s="407"/>
      <c r="BQ4" s="407"/>
      <c r="BR4" s="407"/>
      <c r="BS4" s="407"/>
      <c r="BT4" s="407"/>
      <c r="BU4" s="408"/>
      <c r="BV4" s="406">
        <v>13168061</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1.1000000000000001</v>
      </c>
      <c r="CU4" s="413"/>
      <c r="CV4" s="413"/>
      <c r="CW4" s="413"/>
      <c r="CX4" s="413"/>
      <c r="CY4" s="413"/>
      <c r="CZ4" s="413"/>
      <c r="DA4" s="414"/>
      <c r="DB4" s="412">
        <v>1.3</v>
      </c>
      <c r="DC4" s="413"/>
      <c r="DD4" s="413"/>
      <c r="DE4" s="413"/>
      <c r="DF4" s="413"/>
      <c r="DG4" s="413"/>
      <c r="DH4" s="413"/>
      <c r="DI4" s="414"/>
    </row>
    <row r="5" spans="1:119" ht="18.75" customHeight="1" x14ac:dyDescent="0.15">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14341517</v>
      </c>
      <c r="BO5" s="444"/>
      <c r="BP5" s="444"/>
      <c r="BQ5" s="444"/>
      <c r="BR5" s="444"/>
      <c r="BS5" s="444"/>
      <c r="BT5" s="444"/>
      <c r="BU5" s="445"/>
      <c r="BV5" s="443">
        <v>13054988</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83.4</v>
      </c>
      <c r="CU5" s="441"/>
      <c r="CV5" s="441"/>
      <c r="CW5" s="441"/>
      <c r="CX5" s="441"/>
      <c r="CY5" s="441"/>
      <c r="CZ5" s="441"/>
      <c r="DA5" s="442"/>
      <c r="DB5" s="440">
        <v>84.4</v>
      </c>
      <c r="DC5" s="441"/>
      <c r="DD5" s="441"/>
      <c r="DE5" s="441"/>
      <c r="DF5" s="441"/>
      <c r="DG5" s="441"/>
      <c r="DH5" s="441"/>
      <c r="DI5" s="442"/>
    </row>
    <row r="6" spans="1:119" ht="18.75" customHeight="1" x14ac:dyDescent="0.15">
      <c r="A6" s="181"/>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104535</v>
      </c>
      <c r="BO6" s="444"/>
      <c r="BP6" s="444"/>
      <c r="BQ6" s="444"/>
      <c r="BR6" s="444"/>
      <c r="BS6" s="444"/>
      <c r="BT6" s="444"/>
      <c r="BU6" s="445"/>
      <c r="BV6" s="443">
        <v>113073</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83.7</v>
      </c>
      <c r="CU6" s="481"/>
      <c r="CV6" s="481"/>
      <c r="CW6" s="481"/>
      <c r="CX6" s="481"/>
      <c r="CY6" s="481"/>
      <c r="CZ6" s="481"/>
      <c r="DA6" s="482"/>
      <c r="DB6" s="480">
        <v>85.3</v>
      </c>
      <c r="DC6" s="481"/>
      <c r="DD6" s="481"/>
      <c r="DE6" s="481"/>
      <c r="DF6" s="481"/>
      <c r="DG6" s="481"/>
      <c r="DH6" s="481"/>
      <c r="DI6" s="482"/>
    </row>
    <row r="7" spans="1:119" ht="18.75" customHeight="1" x14ac:dyDescent="0.15">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8790</v>
      </c>
      <c r="BO7" s="444"/>
      <c r="BP7" s="444"/>
      <c r="BQ7" s="444"/>
      <c r="BR7" s="444"/>
      <c r="BS7" s="444"/>
      <c r="BT7" s="444"/>
      <c r="BU7" s="445"/>
      <c r="BV7" s="443">
        <v>3544</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8388257</v>
      </c>
      <c r="CU7" s="444"/>
      <c r="CV7" s="444"/>
      <c r="CW7" s="444"/>
      <c r="CX7" s="444"/>
      <c r="CY7" s="444"/>
      <c r="CZ7" s="444"/>
      <c r="DA7" s="445"/>
      <c r="DB7" s="443">
        <v>8466592</v>
      </c>
      <c r="DC7" s="444"/>
      <c r="DD7" s="444"/>
      <c r="DE7" s="444"/>
      <c r="DF7" s="444"/>
      <c r="DG7" s="444"/>
      <c r="DH7" s="444"/>
      <c r="DI7" s="445"/>
    </row>
    <row r="8" spans="1:119" ht="18.75" customHeight="1" thickBot="1" x14ac:dyDescent="0.2">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104</v>
      </c>
      <c r="AV8" s="476"/>
      <c r="AW8" s="476"/>
      <c r="AX8" s="476"/>
      <c r="AY8" s="477" t="s">
        <v>105</v>
      </c>
      <c r="AZ8" s="478"/>
      <c r="BA8" s="478"/>
      <c r="BB8" s="478"/>
      <c r="BC8" s="478"/>
      <c r="BD8" s="478"/>
      <c r="BE8" s="478"/>
      <c r="BF8" s="478"/>
      <c r="BG8" s="478"/>
      <c r="BH8" s="478"/>
      <c r="BI8" s="478"/>
      <c r="BJ8" s="478"/>
      <c r="BK8" s="478"/>
      <c r="BL8" s="478"/>
      <c r="BM8" s="479"/>
      <c r="BN8" s="443">
        <v>95745</v>
      </c>
      <c r="BO8" s="444"/>
      <c r="BP8" s="444"/>
      <c r="BQ8" s="444"/>
      <c r="BR8" s="444"/>
      <c r="BS8" s="444"/>
      <c r="BT8" s="444"/>
      <c r="BU8" s="445"/>
      <c r="BV8" s="443">
        <v>109529</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0.28000000000000003</v>
      </c>
      <c r="CU8" s="484"/>
      <c r="CV8" s="484"/>
      <c r="CW8" s="484"/>
      <c r="CX8" s="484"/>
      <c r="CY8" s="484"/>
      <c r="CZ8" s="484"/>
      <c r="DA8" s="485"/>
      <c r="DB8" s="483">
        <v>0.28999999999999998</v>
      </c>
      <c r="DC8" s="484"/>
      <c r="DD8" s="484"/>
      <c r="DE8" s="484"/>
      <c r="DF8" s="484"/>
      <c r="DG8" s="484"/>
      <c r="DH8" s="484"/>
      <c r="DI8" s="485"/>
    </row>
    <row r="9" spans="1:119" ht="18.75" customHeight="1" thickBot="1" x14ac:dyDescent="0.2">
      <c r="A9" s="181"/>
      <c r="B9" s="437" t="s">
        <v>107</v>
      </c>
      <c r="C9" s="438"/>
      <c r="D9" s="438"/>
      <c r="E9" s="438"/>
      <c r="F9" s="438"/>
      <c r="G9" s="438"/>
      <c r="H9" s="438"/>
      <c r="I9" s="438"/>
      <c r="J9" s="438"/>
      <c r="K9" s="486"/>
      <c r="L9" s="487" t="s">
        <v>108</v>
      </c>
      <c r="M9" s="488"/>
      <c r="N9" s="488"/>
      <c r="O9" s="488"/>
      <c r="P9" s="488"/>
      <c r="Q9" s="489"/>
      <c r="R9" s="490">
        <v>15863</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-13784</v>
      </c>
      <c r="BO9" s="444"/>
      <c r="BP9" s="444"/>
      <c r="BQ9" s="444"/>
      <c r="BR9" s="444"/>
      <c r="BS9" s="444"/>
      <c r="BT9" s="444"/>
      <c r="BU9" s="445"/>
      <c r="BV9" s="443">
        <v>-23227</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21.5</v>
      </c>
      <c r="CU9" s="441"/>
      <c r="CV9" s="441"/>
      <c r="CW9" s="441"/>
      <c r="CX9" s="441"/>
      <c r="CY9" s="441"/>
      <c r="CZ9" s="441"/>
      <c r="DA9" s="442"/>
      <c r="DB9" s="440">
        <v>25.1</v>
      </c>
      <c r="DC9" s="441"/>
      <c r="DD9" s="441"/>
      <c r="DE9" s="441"/>
      <c r="DF9" s="441"/>
      <c r="DG9" s="441"/>
      <c r="DH9" s="441"/>
      <c r="DI9" s="442"/>
    </row>
    <row r="10" spans="1:119" ht="18.75" customHeight="1" thickBot="1" x14ac:dyDescent="0.2">
      <c r="A10" s="181"/>
      <c r="B10" s="437"/>
      <c r="C10" s="438"/>
      <c r="D10" s="438"/>
      <c r="E10" s="438"/>
      <c r="F10" s="438"/>
      <c r="G10" s="438"/>
      <c r="H10" s="438"/>
      <c r="I10" s="438"/>
      <c r="J10" s="438"/>
      <c r="K10" s="486"/>
      <c r="L10" s="493" t="s">
        <v>113</v>
      </c>
      <c r="M10" s="473"/>
      <c r="N10" s="473"/>
      <c r="O10" s="473"/>
      <c r="P10" s="473"/>
      <c r="Q10" s="474"/>
      <c r="R10" s="494">
        <v>17510</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104</v>
      </c>
      <c r="AV10" s="476"/>
      <c r="AW10" s="476"/>
      <c r="AX10" s="476"/>
      <c r="AY10" s="477" t="s">
        <v>115</v>
      </c>
      <c r="AZ10" s="478"/>
      <c r="BA10" s="478"/>
      <c r="BB10" s="478"/>
      <c r="BC10" s="478"/>
      <c r="BD10" s="478"/>
      <c r="BE10" s="478"/>
      <c r="BF10" s="478"/>
      <c r="BG10" s="478"/>
      <c r="BH10" s="478"/>
      <c r="BI10" s="478"/>
      <c r="BJ10" s="478"/>
      <c r="BK10" s="478"/>
      <c r="BL10" s="478"/>
      <c r="BM10" s="479"/>
      <c r="BN10" s="443">
        <v>4566</v>
      </c>
      <c r="BO10" s="444"/>
      <c r="BP10" s="444"/>
      <c r="BQ10" s="444"/>
      <c r="BR10" s="444"/>
      <c r="BS10" s="444"/>
      <c r="BT10" s="444"/>
      <c r="BU10" s="445"/>
      <c r="BV10" s="443">
        <v>41819</v>
      </c>
      <c r="BW10" s="444"/>
      <c r="BX10" s="444"/>
      <c r="BY10" s="444"/>
      <c r="BZ10" s="444"/>
      <c r="CA10" s="444"/>
      <c r="CB10" s="444"/>
      <c r="CC10" s="445"/>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104</v>
      </c>
      <c r="AV11" s="476"/>
      <c r="AW11" s="476"/>
      <c r="AX11" s="476"/>
      <c r="AY11" s="477" t="s">
        <v>120</v>
      </c>
      <c r="AZ11" s="478"/>
      <c r="BA11" s="478"/>
      <c r="BB11" s="478"/>
      <c r="BC11" s="478"/>
      <c r="BD11" s="478"/>
      <c r="BE11" s="478"/>
      <c r="BF11" s="478"/>
      <c r="BG11" s="478"/>
      <c r="BH11" s="478"/>
      <c r="BI11" s="478"/>
      <c r="BJ11" s="478"/>
      <c r="BK11" s="478"/>
      <c r="BL11" s="478"/>
      <c r="BM11" s="479"/>
      <c r="BN11" s="443">
        <v>917054</v>
      </c>
      <c r="BO11" s="444"/>
      <c r="BP11" s="444"/>
      <c r="BQ11" s="444"/>
      <c r="BR11" s="444"/>
      <c r="BS11" s="444"/>
      <c r="BT11" s="444"/>
      <c r="BU11" s="445"/>
      <c r="BV11" s="443">
        <v>1079551</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81"/>
      <c r="B12" s="503" t="s">
        <v>123</v>
      </c>
      <c r="C12" s="504"/>
      <c r="D12" s="504"/>
      <c r="E12" s="504"/>
      <c r="F12" s="504"/>
      <c r="G12" s="504"/>
      <c r="H12" s="504"/>
      <c r="I12" s="504"/>
      <c r="J12" s="504"/>
      <c r="K12" s="505"/>
      <c r="L12" s="512" t="s">
        <v>124</v>
      </c>
      <c r="M12" s="513"/>
      <c r="N12" s="513"/>
      <c r="O12" s="513"/>
      <c r="P12" s="513"/>
      <c r="Q12" s="514"/>
      <c r="R12" s="515">
        <v>15166</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106721</v>
      </c>
      <c r="BO12" s="444"/>
      <c r="BP12" s="444"/>
      <c r="BQ12" s="444"/>
      <c r="BR12" s="444"/>
      <c r="BS12" s="444"/>
      <c r="BT12" s="444"/>
      <c r="BU12" s="445"/>
      <c r="BV12" s="443">
        <v>123747</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81"/>
      <c r="B13" s="506"/>
      <c r="C13" s="507"/>
      <c r="D13" s="507"/>
      <c r="E13" s="507"/>
      <c r="F13" s="507"/>
      <c r="G13" s="507"/>
      <c r="H13" s="507"/>
      <c r="I13" s="507"/>
      <c r="J13" s="507"/>
      <c r="K13" s="508"/>
      <c r="L13" s="190"/>
      <c r="M13" s="534" t="s">
        <v>130</v>
      </c>
      <c r="N13" s="535"/>
      <c r="O13" s="535"/>
      <c r="P13" s="535"/>
      <c r="Q13" s="536"/>
      <c r="R13" s="527">
        <v>14908</v>
      </c>
      <c r="S13" s="528"/>
      <c r="T13" s="528"/>
      <c r="U13" s="528"/>
      <c r="V13" s="529"/>
      <c r="W13" s="459" t="s">
        <v>131</v>
      </c>
      <c r="X13" s="460"/>
      <c r="Y13" s="460"/>
      <c r="Z13" s="460"/>
      <c r="AA13" s="460"/>
      <c r="AB13" s="450"/>
      <c r="AC13" s="494">
        <v>542</v>
      </c>
      <c r="AD13" s="495"/>
      <c r="AE13" s="495"/>
      <c r="AF13" s="495"/>
      <c r="AG13" s="537"/>
      <c r="AH13" s="494">
        <v>707</v>
      </c>
      <c r="AI13" s="495"/>
      <c r="AJ13" s="495"/>
      <c r="AK13" s="495"/>
      <c r="AL13" s="496"/>
      <c r="AM13" s="472" t="s">
        <v>132</v>
      </c>
      <c r="AN13" s="473"/>
      <c r="AO13" s="473"/>
      <c r="AP13" s="473"/>
      <c r="AQ13" s="473"/>
      <c r="AR13" s="473"/>
      <c r="AS13" s="473"/>
      <c r="AT13" s="474"/>
      <c r="AU13" s="475" t="s">
        <v>104</v>
      </c>
      <c r="AV13" s="476"/>
      <c r="AW13" s="476"/>
      <c r="AX13" s="476"/>
      <c r="AY13" s="477" t="s">
        <v>133</v>
      </c>
      <c r="AZ13" s="478"/>
      <c r="BA13" s="478"/>
      <c r="BB13" s="478"/>
      <c r="BC13" s="478"/>
      <c r="BD13" s="478"/>
      <c r="BE13" s="478"/>
      <c r="BF13" s="478"/>
      <c r="BG13" s="478"/>
      <c r="BH13" s="478"/>
      <c r="BI13" s="478"/>
      <c r="BJ13" s="478"/>
      <c r="BK13" s="478"/>
      <c r="BL13" s="478"/>
      <c r="BM13" s="479"/>
      <c r="BN13" s="443">
        <v>801115</v>
      </c>
      <c r="BO13" s="444"/>
      <c r="BP13" s="444"/>
      <c r="BQ13" s="444"/>
      <c r="BR13" s="444"/>
      <c r="BS13" s="444"/>
      <c r="BT13" s="444"/>
      <c r="BU13" s="445"/>
      <c r="BV13" s="443">
        <v>974396</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1.7</v>
      </c>
      <c r="CU13" s="441"/>
      <c r="CV13" s="441"/>
      <c r="CW13" s="441"/>
      <c r="CX13" s="441"/>
      <c r="CY13" s="441"/>
      <c r="CZ13" s="441"/>
      <c r="DA13" s="442"/>
      <c r="DB13" s="440">
        <v>1.1000000000000001</v>
      </c>
      <c r="DC13" s="441"/>
      <c r="DD13" s="441"/>
      <c r="DE13" s="441"/>
      <c r="DF13" s="441"/>
      <c r="DG13" s="441"/>
      <c r="DH13" s="441"/>
      <c r="DI13" s="442"/>
    </row>
    <row r="14" spans="1:119" ht="18.75" customHeight="1" thickBot="1" x14ac:dyDescent="0.2">
      <c r="A14" s="181"/>
      <c r="B14" s="506"/>
      <c r="C14" s="507"/>
      <c r="D14" s="507"/>
      <c r="E14" s="507"/>
      <c r="F14" s="507"/>
      <c r="G14" s="507"/>
      <c r="H14" s="507"/>
      <c r="I14" s="507"/>
      <c r="J14" s="507"/>
      <c r="K14" s="508"/>
      <c r="L14" s="524" t="s">
        <v>135</v>
      </c>
      <c r="M14" s="525"/>
      <c r="N14" s="525"/>
      <c r="O14" s="525"/>
      <c r="P14" s="525"/>
      <c r="Q14" s="526"/>
      <c r="R14" s="527">
        <v>15499</v>
      </c>
      <c r="S14" s="528"/>
      <c r="T14" s="528"/>
      <c r="U14" s="528"/>
      <c r="V14" s="529"/>
      <c r="W14" s="433"/>
      <c r="X14" s="434"/>
      <c r="Y14" s="434"/>
      <c r="Z14" s="434"/>
      <c r="AA14" s="434"/>
      <c r="AB14" s="423"/>
      <c r="AC14" s="530">
        <v>7.4</v>
      </c>
      <c r="AD14" s="531"/>
      <c r="AE14" s="531"/>
      <c r="AF14" s="531"/>
      <c r="AG14" s="532"/>
      <c r="AH14" s="530">
        <v>8.8000000000000007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81"/>
      <c r="B15" s="506"/>
      <c r="C15" s="507"/>
      <c r="D15" s="507"/>
      <c r="E15" s="507"/>
      <c r="F15" s="507"/>
      <c r="G15" s="507"/>
      <c r="H15" s="507"/>
      <c r="I15" s="507"/>
      <c r="J15" s="507"/>
      <c r="K15" s="508"/>
      <c r="L15" s="190"/>
      <c r="M15" s="534" t="s">
        <v>130</v>
      </c>
      <c r="N15" s="535"/>
      <c r="O15" s="535"/>
      <c r="P15" s="535"/>
      <c r="Q15" s="536"/>
      <c r="R15" s="527">
        <v>15277</v>
      </c>
      <c r="S15" s="528"/>
      <c r="T15" s="528"/>
      <c r="U15" s="528"/>
      <c r="V15" s="529"/>
      <c r="W15" s="459" t="s">
        <v>137</v>
      </c>
      <c r="X15" s="460"/>
      <c r="Y15" s="460"/>
      <c r="Z15" s="460"/>
      <c r="AA15" s="460"/>
      <c r="AB15" s="450"/>
      <c r="AC15" s="494">
        <v>2025</v>
      </c>
      <c r="AD15" s="495"/>
      <c r="AE15" s="495"/>
      <c r="AF15" s="495"/>
      <c r="AG15" s="537"/>
      <c r="AH15" s="494">
        <v>2337</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2218501</v>
      </c>
      <c r="BO15" s="407"/>
      <c r="BP15" s="407"/>
      <c r="BQ15" s="407"/>
      <c r="BR15" s="407"/>
      <c r="BS15" s="407"/>
      <c r="BT15" s="407"/>
      <c r="BU15" s="408"/>
      <c r="BV15" s="406">
        <v>2171696</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27.8</v>
      </c>
      <c r="AD16" s="531"/>
      <c r="AE16" s="531"/>
      <c r="AF16" s="531"/>
      <c r="AG16" s="532"/>
      <c r="AH16" s="530">
        <v>29.2</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7781508</v>
      </c>
      <c r="BO16" s="444"/>
      <c r="BP16" s="444"/>
      <c r="BQ16" s="444"/>
      <c r="BR16" s="444"/>
      <c r="BS16" s="444"/>
      <c r="BT16" s="444"/>
      <c r="BU16" s="445"/>
      <c r="BV16" s="443">
        <v>7823522</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81"/>
      <c r="B17" s="509"/>
      <c r="C17" s="510"/>
      <c r="D17" s="510"/>
      <c r="E17" s="510"/>
      <c r="F17" s="510"/>
      <c r="G17" s="510"/>
      <c r="H17" s="510"/>
      <c r="I17" s="510"/>
      <c r="J17" s="510"/>
      <c r="K17" s="511"/>
      <c r="L17" s="195"/>
      <c r="M17" s="554" t="s">
        <v>143</v>
      </c>
      <c r="N17" s="555"/>
      <c r="O17" s="555"/>
      <c r="P17" s="555"/>
      <c r="Q17" s="556"/>
      <c r="R17" s="549" t="s">
        <v>144</v>
      </c>
      <c r="S17" s="550"/>
      <c r="T17" s="550"/>
      <c r="U17" s="550"/>
      <c r="V17" s="551"/>
      <c r="W17" s="459" t="s">
        <v>145</v>
      </c>
      <c r="X17" s="460"/>
      <c r="Y17" s="460"/>
      <c r="Z17" s="460"/>
      <c r="AA17" s="460"/>
      <c r="AB17" s="450"/>
      <c r="AC17" s="494">
        <v>4714</v>
      </c>
      <c r="AD17" s="495"/>
      <c r="AE17" s="495"/>
      <c r="AF17" s="495"/>
      <c r="AG17" s="537"/>
      <c r="AH17" s="494">
        <v>4957</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2783299</v>
      </c>
      <c r="BO17" s="444"/>
      <c r="BP17" s="444"/>
      <c r="BQ17" s="444"/>
      <c r="BR17" s="444"/>
      <c r="BS17" s="444"/>
      <c r="BT17" s="444"/>
      <c r="BU17" s="445"/>
      <c r="BV17" s="443">
        <v>2725829</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81"/>
      <c r="B18" s="565" t="s">
        <v>147</v>
      </c>
      <c r="C18" s="486"/>
      <c r="D18" s="486"/>
      <c r="E18" s="566"/>
      <c r="F18" s="566"/>
      <c r="G18" s="566"/>
      <c r="H18" s="566"/>
      <c r="I18" s="566"/>
      <c r="J18" s="566"/>
      <c r="K18" s="566"/>
      <c r="L18" s="567">
        <v>307.44</v>
      </c>
      <c r="M18" s="567"/>
      <c r="N18" s="567"/>
      <c r="O18" s="567"/>
      <c r="P18" s="567"/>
      <c r="Q18" s="567"/>
      <c r="R18" s="568"/>
      <c r="S18" s="568"/>
      <c r="T18" s="568"/>
      <c r="U18" s="568"/>
      <c r="V18" s="569"/>
      <c r="W18" s="461"/>
      <c r="X18" s="462"/>
      <c r="Y18" s="462"/>
      <c r="Z18" s="462"/>
      <c r="AA18" s="462"/>
      <c r="AB18" s="453"/>
      <c r="AC18" s="570">
        <v>64.7</v>
      </c>
      <c r="AD18" s="571"/>
      <c r="AE18" s="571"/>
      <c r="AF18" s="571"/>
      <c r="AG18" s="572"/>
      <c r="AH18" s="570">
        <v>62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7006152</v>
      </c>
      <c r="BO18" s="444"/>
      <c r="BP18" s="444"/>
      <c r="BQ18" s="444"/>
      <c r="BR18" s="444"/>
      <c r="BS18" s="444"/>
      <c r="BT18" s="444"/>
      <c r="BU18" s="445"/>
      <c r="BV18" s="443">
        <v>7232856</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81"/>
      <c r="B19" s="565" t="s">
        <v>149</v>
      </c>
      <c r="C19" s="486"/>
      <c r="D19" s="486"/>
      <c r="E19" s="566"/>
      <c r="F19" s="566"/>
      <c r="G19" s="566"/>
      <c r="H19" s="566"/>
      <c r="I19" s="566"/>
      <c r="J19" s="566"/>
      <c r="K19" s="566"/>
      <c r="L19" s="574">
        <v>52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9756518</v>
      </c>
      <c r="BO19" s="444"/>
      <c r="BP19" s="444"/>
      <c r="BQ19" s="444"/>
      <c r="BR19" s="444"/>
      <c r="BS19" s="444"/>
      <c r="BT19" s="444"/>
      <c r="BU19" s="445"/>
      <c r="BV19" s="443">
        <v>10040734</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81"/>
      <c r="B20" s="565" t="s">
        <v>151</v>
      </c>
      <c r="C20" s="486"/>
      <c r="D20" s="486"/>
      <c r="E20" s="566"/>
      <c r="F20" s="566"/>
      <c r="G20" s="566"/>
      <c r="H20" s="566"/>
      <c r="I20" s="566"/>
      <c r="J20" s="566"/>
      <c r="K20" s="566"/>
      <c r="L20" s="574">
        <v>5927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81"/>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81"/>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8510597</v>
      </c>
      <c r="BO22" s="407"/>
      <c r="BP22" s="407"/>
      <c r="BQ22" s="407"/>
      <c r="BR22" s="407"/>
      <c r="BS22" s="407"/>
      <c r="BT22" s="407"/>
      <c r="BU22" s="408"/>
      <c r="BV22" s="406">
        <v>9420562</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7514856</v>
      </c>
      <c r="BO23" s="444"/>
      <c r="BP23" s="444"/>
      <c r="BQ23" s="444"/>
      <c r="BR23" s="444"/>
      <c r="BS23" s="444"/>
      <c r="BT23" s="444"/>
      <c r="BU23" s="445"/>
      <c r="BV23" s="443">
        <v>8007159</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81"/>
      <c r="B24" s="614"/>
      <c r="C24" s="590"/>
      <c r="D24" s="591"/>
      <c r="E24" s="493" t="s">
        <v>161</v>
      </c>
      <c r="F24" s="473"/>
      <c r="G24" s="473"/>
      <c r="H24" s="473"/>
      <c r="I24" s="473"/>
      <c r="J24" s="473"/>
      <c r="K24" s="474"/>
      <c r="L24" s="494">
        <v>1</v>
      </c>
      <c r="M24" s="495"/>
      <c r="N24" s="495"/>
      <c r="O24" s="495"/>
      <c r="P24" s="537"/>
      <c r="Q24" s="494">
        <v>8110</v>
      </c>
      <c r="R24" s="495"/>
      <c r="S24" s="495"/>
      <c r="T24" s="495"/>
      <c r="U24" s="495"/>
      <c r="V24" s="537"/>
      <c r="W24" s="589"/>
      <c r="X24" s="590"/>
      <c r="Y24" s="591"/>
      <c r="Z24" s="493" t="s">
        <v>162</v>
      </c>
      <c r="AA24" s="473"/>
      <c r="AB24" s="473"/>
      <c r="AC24" s="473"/>
      <c r="AD24" s="473"/>
      <c r="AE24" s="473"/>
      <c r="AF24" s="473"/>
      <c r="AG24" s="474"/>
      <c r="AH24" s="494">
        <v>213</v>
      </c>
      <c r="AI24" s="495"/>
      <c r="AJ24" s="495"/>
      <c r="AK24" s="495"/>
      <c r="AL24" s="537"/>
      <c r="AM24" s="494">
        <v>655188</v>
      </c>
      <c r="AN24" s="495"/>
      <c r="AO24" s="495"/>
      <c r="AP24" s="495"/>
      <c r="AQ24" s="495"/>
      <c r="AR24" s="537"/>
      <c r="AS24" s="494">
        <v>3076</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6099318</v>
      </c>
      <c r="BO24" s="444"/>
      <c r="BP24" s="444"/>
      <c r="BQ24" s="444"/>
      <c r="BR24" s="444"/>
      <c r="BS24" s="444"/>
      <c r="BT24" s="444"/>
      <c r="BU24" s="445"/>
      <c r="BV24" s="443">
        <v>6675947</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81"/>
      <c r="B25" s="614"/>
      <c r="C25" s="590"/>
      <c r="D25" s="591"/>
      <c r="E25" s="493" t="s">
        <v>164</v>
      </c>
      <c r="F25" s="473"/>
      <c r="G25" s="473"/>
      <c r="H25" s="473"/>
      <c r="I25" s="473"/>
      <c r="J25" s="473"/>
      <c r="K25" s="474"/>
      <c r="L25" s="494">
        <v>1</v>
      </c>
      <c r="M25" s="495"/>
      <c r="N25" s="495"/>
      <c r="O25" s="495"/>
      <c r="P25" s="537"/>
      <c r="Q25" s="494">
        <v>6620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75164</v>
      </c>
      <c r="BO25" s="407"/>
      <c r="BP25" s="407"/>
      <c r="BQ25" s="407"/>
      <c r="BR25" s="407"/>
      <c r="BS25" s="407"/>
      <c r="BT25" s="407"/>
      <c r="BU25" s="408"/>
      <c r="BV25" s="406">
        <v>88044</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81"/>
      <c r="B26" s="614"/>
      <c r="C26" s="590"/>
      <c r="D26" s="591"/>
      <c r="E26" s="493" t="s">
        <v>167</v>
      </c>
      <c r="F26" s="473"/>
      <c r="G26" s="473"/>
      <c r="H26" s="473"/>
      <c r="I26" s="473"/>
      <c r="J26" s="473"/>
      <c r="K26" s="474"/>
      <c r="L26" s="494">
        <v>1</v>
      </c>
      <c r="M26" s="495"/>
      <c r="N26" s="495"/>
      <c r="O26" s="495"/>
      <c r="P26" s="537"/>
      <c r="Q26" s="494">
        <v>6130</v>
      </c>
      <c r="R26" s="495"/>
      <c r="S26" s="495"/>
      <c r="T26" s="495"/>
      <c r="U26" s="495"/>
      <c r="V26" s="537"/>
      <c r="W26" s="589"/>
      <c r="X26" s="590"/>
      <c r="Y26" s="591"/>
      <c r="Z26" s="493" t="s">
        <v>168</v>
      </c>
      <c r="AA26" s="595"/>
      <c r="AB26" s="595"/>
      <c r="AC26" s="595"/>
      <c r="AD26" s="595"/>
      <c r="AE26" s="595"/>
      <c r="AF26" s="595"/>
      <c r="AG26" s="596"/>
      <c r="AH26" s="494">
        <v>17</v>
      </c>
      <c r="AI26" s="495"/>
      <c r="AJ26" s="495"/>
      <c r="AK26" s="495"/>
      <c r="AL26" s="537"/>
      <c r="AM26" s="494">
        <v>56644</v>
      </c>
      <c r="AN26" s="495"/>
      <c r="AO26" s="495"/>
      <c r="AP26" s="495"/>
      <c r="AQ26" s="495"/>
      <c r="AR26" s="537"/>
      <c r="AS26" s="494">
        <v>3332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81"/>
      <c r="B27" s="614"/>
      <c r="C27" s="590"/>
      <c r="D27" s="591"/>
      <c r="E27" s="493" t="s">
        <v>170</v>
      </c>
      <c r="F27" s="473"/>
      <c r="G27" s="473"/>
      <c r="H27" s="473"/>
      <c r="I27" s="473"/>
      <c r="J27" s="473"/>
      <c r="K27" s="474"/>
      <c r="L27" s="494">
        <v>1</v>
      </c>
      <c r="M27" s="495"/>
      <c r="N27" s="495"/>
      <c r="O27" s="495"/>
      <c r="P27" s="537"/>
      <c r="Q27" s="494">
        <v>3700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253616</v>
      </c>
      <c r="BO27" s="563"/>
      <c r="BP27" s="563"/>
      <c r="BQ27" s="563"/>
      <c r="BR27" s="563"/>
      <c r="BS27" s="563"/>
      <c r="BT27" s="563"/>
      <c r="BU27" s="564"/>
      <c r="BV27" s="562">
        <v>253388</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81"/>
      <c r="B28" s="614"/>
      <c r="C28" s="590"/>
      <c r="D28" s="591"/>
      <c r="E28" s="493" t="s">
        <v>173</v>
      </c>
      <c r="F28" s="473"/>
      <c r="G28" s="473"/>
      <c r="H28" s="473"/>
      <c r="I28" s="473"/>
      <c r="J28" s="473"/>
      <c r="K28" s="474"/>
      <c r="L28" s="494">
        <v>1</v>
      </c>
      <c r="M28" s="495"/>
      <c r="N28" s="495"/>
      <c r="O28" s="495"/>
      <c r="P28" s="537"/>
      <c r="Q28" s="494">
        <v>2900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2652847</v>
      </c>
      <c r="BO28" s="407"/>
      <c r="BP28" s="407"/>
      <c r="BQ28" s="407"/>
      <c r="BR28" s="407"/>
      <c r="BS28" s="407"/>
      <c r="BT28" s="407"/>
      <c r="BU28" s="408"/>
      <c r="BV28" s="406">
        <v>2695002</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81"/>
      <c r="B29" s="614"/>
      <c r="C29" s="590"/>
      <c r="D29" s="591"/>
      <c r="E29" s="493" t="s">
        <v>176</v>
      </c>
      <c r="F29" s="473"/>
      <c r="G29" s="473"/>
      <c r="H29" s="473"/>
      <c r="I29" s="473"/>
      <c r="J29" s="473"/>
      <c r="K29" s="474"/>
      <c r="L29" s="494">
        <v>12</v>
      </c>
      <c r="M29" s="495"/>
      <c r="N29" s="495"/>
      <c r="O29" s="495"/>
      <c r="P29" s="537"/>
      <c r="Q29" s="494">
        <v>2700</v>
      </c>
      <c r="R29" s="495"/>
      <c r="S29" s="495"/>
      <c r="T29" s="495"/>
      <c r="U29" s="495"/>
      <c r="V29" s="537"/>
      <c r="W29" s="592"/>
      <c r="X29" s="593"/>
      <c r="Y29" s="594"/>
      <c r="Z29" s="493" t="s">
        <v>177</v>
      </c>
      <c r="AA29" s="473"/>
      <c r="AB29" s="473"/>
      <c r="AC29" s="473"/>
      <c r="AD29" s="473"/>
      <c r="AE29" s="473"/>
      <c r="AF29" s="473"/>
      <c r="AG29" s="474"/>
      <c r="AH29" s="494">
        <v>213</v>
      </c>
      <c r="AI29" s="495"/>
      <c r="AJ29" s="495"/>
      <c r="AK29" s="495"/>
      <c r="AL29" s="537"/>
      <c r="AM29" s="494">
        <v>655188</v>
      </c>
      <c r="AN29" s="495"/>
      <c r="AO29" s="495"/>
      <c r="AP29" s="495"/>
      <c r="AQ29" s="495"/>
      <c r="AR29" s="537"/>
      <c r="AS29" s="494">
        <v>3076</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1375054</v>
      </c>
      <c r="BO29" s="444"/>
      <c r="BP29" s="444"/>
      <c r="BQ29" s="444"/>
      <c r="BR29" s="444"/>
      <c r="BS29" s="444"/>
      <c r="BT29" s="444"/>
      <c r="BU29" s="445"/>
      <c r="BV29" s="443">
        <v>1419792</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95.8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5562489</v>
      </c>
      <c r="BO30" s="563"/>
      <c r="BP30" s="563"/>
      <c r="BQ30" s="563"/>
      <c r="BR30" s="563"/>
      <c r="BS30" s="563"/>
      <c r="BT30" s="563"/>
      <c r="BU30" s="564"/>
      <c r="BV30" s="562">
        <v>6540584</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15">
      <c r="A33" s="181"/>
      <c r="B33" s="205"/>
      <c r="C33" s="467" t="s">
        <v>186</v>
      </c>
      <c r="D33" s="467"/>
      <c r="E33" s="432" t="s">
        <v>187</v>
      </c>
      <c r="F33" s="432"/>
      <c r="G33" s="432"/>
      <c r="H33" s="432"/>
      <c r="I33" s="432"/>
      <c r="J33" s="432"/>
      <c r="K33" s="432"/>
      <c r="L33" s="432"/>
      <c r="M33" s="432"/>
      <c r="N33" s="432"/>
      <c r="O33" s="432"/>
      <c r="P33" s="432"/>
      <c r="Q33" s="432"/>
      <c r="R33" s="432"/>
      <c r="S33" s="432"/>
      <c r="T33" s="206"/>
      <c r="U33" s="467" t="s">
        <v>186</v>
      </c>
      <c r="V33" s="467"/>
      <c r="W33" s="432" t="s">
        <v>187</v>
      </c>
      <c r="X33" s="432"/>
      <c r="Y33" s="432"/>
      <c r="Z33" s="432"/>
      <c r="AA33" s="432"/>
      <c r="AB33" s="432"/>
      <c r="AC33" s="432"/>
      <c r="AD33" s="432"/>
      <c r="AE33" s="432"/>
      <c r="AF33" s="432"/>
      <c r="AG33" s="432"/>
      <c r="AH33" s="432"/>
      <c r="AI33" s="432"/>
      <c r="AJ33" s="432"/>
      <c r="AK33" s="432"/>
      <c r="AL33" s="206"/>
      <c r="AM33" s="467" t="s">
        <v>186</v>
      </c>
      <c r="AN33" s="467"/>
      <c r="AO33" s="432" t="s">
        <v>187</v>
      </c>
      <c r="AP33" s="432"/>
      <c r="AQ33" s="432"/>
      <c r="AR33" s="432"/>
      <c r="AS33" s="432"/>
      <c r="AT33" s="432"/>
      <c r="AU33" s="432"/>
      <c r="AV33" s="432"/>
      <c r="AW33" s="432"/>
      <c r="AX33" s="432"/>
      <c r="AY33" s="432"/>
      <c r="AZ33" s="432"/>
      <c r="BA33" s="432"/>
      <c r="BB33" s="432"/>
      <c r="BC33" s="432"/>
      <c r="BD33" s="207"/>
      <c r="BE33" s="432" t="s">
        <v>188</v>
      </c>
      <c r="BF33" s="432"/>
      <c r="BG33" s="432" t="s">
        <v>189</v>
      </c>
      <c r="BH33" s="432"/>
      <c r="BI33" s="432"/>
      <c r="BJ33" s="432"/>
      <c r="BK33" s="432"/>
      <c r="BL33" s="432"/>
      <c r="BM33" s="432"/>
      <c r="BN33" s="432"/>
      <c r="BO33" s="432"/>
      <c r="BP33" s="432"/>
      <c r="BQ33" s="432"/>
      <c r="BR33" s="432"/>
      <c r="BS33" s="432"/>
      <c r="BT33" s="432"/>
      <c r="BU33" s="432"/>
      <c r="BV33" s="207"/>
      <c r="BW33" s="467" t="s">
        <v>188</v>
      </c>
      <c r="BX33" s="467"/>
      <c r="BY33" s="432" t="s">
        <v>190</v>
      </c>
      <c r="BZ33" s="432"/>
      <c r="CA33" s="432"/>
      <c r="CB33" s="432"/>
      <c r="CC33" s="432"/>
      <c r="CD33" s="432"/>
      <c r="CE33" s="432"/>
      <c r="CF33" s="432"/>
      <c r="CG33" s="432"/>
      <c r="CH33" s="432"/>
      <c r="CI33" s="432"/>
      <c r="CJ33" s="432"/>
      <c r="CK33" s="432"/>
      <c r="CL33" s="432"/>
      <c r="CM33" s="432"/>
      <c r="CN33" s="206"/>
      <c r="CO33" s="467" t="s">
        <v>186</v>
      </c>
      <c r="CP33" s="467"/>
      <c r="CQ33" s="432" t="s">
        <v>191</v>
      </c>
      <c r="CR33" s="432"/>
      <c r="CS33" s="432"/>
      <c r="CT33" s="432"/>
      <c r="CU33" s="432"/>
      <c r="CV33" s="432"/>
      <c r="CW33" s="432"/>
      <c r="CX33" s="432"/>
      <c r="CY33" s="432"/>
      <c r="CZ33" s="432"/>
      <c r="DA33" s="432"/>
      <c r="DB33" s="432"/>
      <c r="DC33" s="432"/>
      <c r="DD33" s="432"/>
      <c r="DE33" s="432"/>
      <c r="DF33" s="206"/>
      <c r="DG33" s="632" t="s">
        <v>192</v>
      </c>
      <c r="DH33" s="632"/>
      <c r="DI33" s="208"/>
    </row>
    <row r="34" spans="1:113" ht="32.25" customHeight="1" x14ac:dyDescent="0.15">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4</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7</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81"/>
      <c r="BE34" s="633">
        <f>IF(BG34="","",MAX(C34:D43,U34:V43,AM34:AN43)+1)</f>
        <v>8</v>
      </c>
      <c r="BF34" s="633"/>
      <c r="BG34" s="634" t="str">
        <f>IF('各会計、関係団体の財政状況及び健全化判断比率'!B32="","",'各会計、関係団体の財政状況及び健全化判断比率'!B32)</f>
        <v>簡易水道事業特別会計</v>
      </c>
      <c r="BH34" s="634"/>
      <c r="BI34" s="634"/>
      <c r="BJ34" s="634"/>
      <c r="BK34" s="634"/>
      <c r="BL34" s="634"/>
      <c r="BM34" s="634"/>
      <c r="BN34" s="634"/>
      <c r="BO34" s="634"/>
      <c r="BP34" s="634"/>
      <c r="BQ34" s="634"/>
      <c r="BR34" s="634"/>
      <c r="BS34" s="634"/>
      <c r="BT34" s="634"/>
      <c r="BU34" s="634"/>
      <c r="BV34" s="181"/>
      <c r="BW34" s="633">
        <f>IF(BY34="","",MAX(C34:D43,U34:V43,AM34:AN43,BE34:BF43)+1)</f>
        <v>12</v>
      </c>
      <c r="BX34" s="633"/>
      <c r="BY34" s="634" t="str">
        <f>IF('各会計、関係団体の財政状況及び健全化判断比率'!B68="","",'各会計、関係団体の財政状況及び健全化判断比率'!B68)</f>
        <v>播磨高原広域事務組合　一般会計</v>
      </c>
      <c r="BZ34" s="634"/>
      <c r="CA34" s="634"/>
      <c r="CB34" s="634"/>
      <c r="CC34" s="634"/>
      <c r="CD34" s="634"/>
      <c r="CE34" s="634"/>
      <c r="CF34" s="634"/>
      <c r="CG34" s="634"/>
      <c r="CH34" s="634"/>
      <c r="CI34" s="634"/>
      <c r="CJ34" s="634"/>
      <c r="CK34" s="634"/>
      <c r="CL34" s="634"/>
      <c r="CM34" s="634"/>
      <c r="CN34" s="181"/>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15">
      <c r="A35" s="181"/>
      <c r="B35" s="205"/>
      <c r="C35" s="633">
        <f>IF(E35="","",C34+1)</f>
        <v>2</v>
      </c>
      <c r="D35" s="633"/>
      <c r="E35" s="634" t="str">
        <f>IF('各会計、関係団体の財政状況及び健全化判断比率'!B8="","",'各会計、関係団体の財政状況及び健全化判断比率'!B8)</f>
        <v>メガソーラー事業収入特別会計</v>
      </c>
      <c r="F35" s="634"/>
      <c r="G35" s="634"/>
      <c r="H35" s="634"/>
      <c r="I35" s="634"/>
      <c r="J35" s="634"/>
      <c r="K35" s="634"/>
      <c r="L35" s="634"/>
      <c r="M35" s="634"/>
      <c r="N35" s="634"/>
      <c r="O35" s="634"/>
      <c r="P35" s="634"/>
      <c r="Q35" s="634"/>
      <c r="R35" s="634"/>
      <c r="S35" s="634"/>
      <c r="T35" s="181"/>
      <c r="U35" s="633">
        <f>IF(W35="","",U34+1)</f>
        <v>5</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81"/>
      <c r="AM35" s="633" t="str">
        <f t="shared" ref="AM35:AM43" si="0">IF(AO35="","",AM34+1)</f>
        <v/>
      </c>
      <c r="AN35" s="633"/>
      <c r="AO35" s="634"/>
      <c r="AP35" s="634"/>
      <c r="AQ35" s="634"/>
      <c r="AR35" s="634"/>
      <c r="AS35" s="634"/>
      <c r="AT35" s="634"/>
      <c r="AU35" s="634"/>
      <c r="AV35" s="634"/>
      <c r="AW35" s="634"/>
      <c r="AX35" s="634"/>
      <c r="AY35" s="634"/>
      <c r="AZ35" s="634"/>
      <c r="BA35" s="634"/>
      <c r="BB35" s="634"/>
      <c r="BC35" s="634"/>
      <c r="BD35" s="181"/>
      <c r="BE35" s="633">
        <f t="shared" ref="BE35:BE43" si="1">IF(BG35="","",BE34+1)</f>
        <v>9</v>
      </c>
      <c r="BF35" s="633"/>
      <c r="BG35" s="634" t="str">
        <f>IF('各会計、関係団体の財政状況及び健全化判断比率'!B33="","",'各会計、関係団体の財政状況及び健全化判断比率'!B33)</f>
        <v>特定環境保全公共下水道事業特別会計</v>
      </c>
      <c r="BH35" s="634"/>
      <c r="BI35" s="634"/>
      <c r="BJ35" s="634"/>
      <c r="BK35" s="634"/>
      <c r="BL35" s="634"/>
      <c r="BM35" s="634"/>
      <c r="BN35" s="634"/>
      <c r="BO35" s="634"/>
      <c r="BP35" s="634"/>
      <c r="BQ35" s="634"/>
      <c r="BR35" s="634"/>
      <c r="BS35" s="634"/>
      <c r="BT35" s="634"/>
      <c r="BU35" s="634"/>
      <c r="BV35" s="181"/>
      <c r="BW35" s="633">
        <f t="shared" ref="BW35:BW43" si="2">IF(BY35="","",BW34+1)</f>
        <v>13</v>
      </c>
      <c r="BX35" s="633"/>
      <c r="BY35" s="634" t="str">
        <f>IF('各会計、関係団体の財政状況及び健全化判断比率'!B69="","",'各会計、関係団体の財政状況及び健全化判断比率'!B69)</f>
        <v>播磨高原広域事務組合　水道事業会計</v>
      </c>
      <c r="BZ35" s="634"/>
      <c r="CA35" s="634"/>
      <c r="CB35" s="634"/>
      <c r="CC35" s="634"/>
      <c r="CD35" s="634"/>
      <c r="CE35" s="634"/>
      <c r="CF35" s="634"/>
      <c r="CG35" s="634"/>
      <c r="CH35" s="634"/>
      <c r="CI35" s="634"/>
      <c r="CJ35" s="634"/>
      <c r="CK35" s="634"/>
      <c r="CL35" s="634"/>
      <c r="CM35" s="634"/>
      <c r="CN35" s="181"/>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15">
      <c r="A36" s="181"/>
      <c r="B36" s="205"/>
      <c r="C36" s="633">
        <f>IF(E36="","",C35+1)</f>
        <v>3</v>
      </c>
      <c r="D36" s="633"/>
      <c r="E36" s="634" t="str">
        <f>IF('各会計、関係団体の財政状況及び健全化判断比率'!B9="","",'各会計、関係団体の財政状況及び健全化判断比率'!B9)</f>
        <v>西はりま天文台公園特別会計</v>
      </c>
      <c r="F36" s="634"/>
      <c r="G36" s="634"/>
      <c r="H36" s="634"/>
      <c r="I36" s="634"/>
      <c r="J36" s="634"/>
      <c r="K36" s="634"/>
      <c r="L36" s="634"/>
      <c r="M36" s="634"/>
      <c r="N36" s="634"/>
      <c r="O36" s="634"/>
      <c r="P36" s="634"/>
      <c r="Q36" s="634"/>
      <c r="R36" s="634"/>
      <c r="S36" s="634"/>
      <c r="T36" s="181"/>
      <c r="U36" s="633">
        <f t="shared" ref="U36:U43" si="4">IF(W36="","",U35+1)</f>
        <v>6</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f t="shared" si="1"/>
        <v>10</v>
      </c>
      <c r="BF36" s="633"/>
      <c r="BG36" s="634" t="str">
        <f>IF('各会計、関係団体の財政状況及び健全化判断比率'!B34="","",'各会計、関係団体の財政状況及び健全化判断比率'!B34)</f>
        <v>生活排水処理事業特別会計</v>
      </c>
      <c r="BH36" s="634"/>
      <c r="BI36" s="634"/>
      <c r="BJ36" s="634"/>
      <c r="BK36" s="634"/>
      <c r="BL36" s="634"/>
      <c r="BM36" s="634"/>
      <c r="BN36" s="634"/>
      <c r="BO36" s="634"/>
      <c r="BP36" s="634"/>
      <c r="BQ36" s="634"/>
      <c r="BR36" s="634"/>
      <c r="BS36" s="634"/>
      <c r="BT36" s="634"/>
      <c r="BU36" s="634"/>
      <c r="BV36" s="181"/>
      <c r="BW36" s="633">
        <f t="shared" si="2"/>
        <v>14</v>
      </c>
      <c r="BX36" s="633"/>
      <c r="BY36" s="634" t="str">
        <f>IF('各会計、関係団体の財政状況及び健全化判断比率'!B70="","",'各会計、関係団体の財政状況及び健全化判断比率'!B70)</f>
        <v>播磨高原広域事務組合　下水道事業会計</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15">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f t="shared" si="1"/>
        <v>11</v>
      </c>
      <c r="BF37" s="633"/>
      <c r="BG37" s="634" t="str">
        <f>IF('各会計、関係団体の財政状況及び健全化判断比率'!B35="","",'各会計、関係団体の財政状況及び健全化判断比率'!B35)</f>
        <v>笹ケ丘荘特別会計</v>
      </c>
      <c r="BH37" s="634"/>
      <c r="BI37" s="634"/>
      <c r="BJ37" s="634"/>
      <c r="BK37" s="634"/>
      <c r="BL37" s="634"/>
      <c r="BM37" s="634"/>
      <c r="BN37" s="634"/>
      <c r="BO37" s="634"/>
      <c r="BP37" s="634"/>
      <c r="BQ37" s="634"/>
      <c r="BR37" s="634"/>
      <c r="BS37" s="634"/>
      <c r="BT37" s="634"/>
      <c r="BU37" s="634"/>
      <c r="BV37" s="181"/>
      <c r="BW37" s="633">
        <f t="shared" si="2"/>
        <v>15</v>
      </c>
      <c r="BX37" s="633"/>
      <c r="BY37" s="634" t="str">
        <f>IF('各会計、関係団体の財政状況及び健全化判断比率'!B71="","",'各会計、関係団体の財政状況及び健全化判断比率'!B71)</f>
        <v>兵庫県後期高齢者医療広域連合　一般会計</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15">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16</v>
      </c>
      <c r="BX38" s="633"/>
      <c r="BY38" s="634" t="str">
        <f>IF('各会計、関係団体の財政状況及び健全化判断比率'!B72="","",'各会計、関係団体の財政状況及び健全化判断比率'!B72)</f>
        <v>兵庫県後期高齢者医療広域連合　特別会計</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15">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17</v>
      </c>
      <c r="BX39" s="633"/>
      <c r="BY39" s="634" t="str">
        <f>IF('各会計、関係団体の財政状況及び健全化判断比率'!B73="","",'各会計、関係団体の財政状況及び健全化判断比率'!B73)</f>
        <v>兵庫県市町村職員退職手当組合　一般会計</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15">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18</v>
      </c>
      <c r="BX40" s="633"/>
      <c r="BY40" s="634" t="str">
        <f>IF('各会計、関係団体の財政状況及び健全化判断比率'!B74="","",'各会計、関係団体の財政状況及び健全化判断比率'!B74)</f>
        <v>兵庫県町議会議員公務災害補償組合　一般会計</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15">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19</v>
      </c>
      <c r="BX41" s="633"/>
      <c r="BY41" s="634" t="str">
        <f>IF('各会計、関係団体の財政状況及び健全化判断比率'!B75="","",'各会計、関係団体の財政状況及び健全化判断比率'!B75)</f>
        <v>にしはりま環境事務組合　一般会計</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15">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f t="shared" si="2"/>
        <v>20</v>
      </c>
      <c r="BX42" s="633"/>
      <c r="BY42" s="634" t="str">
        <f>IF('各会計、関係団体の財政状況及び健全化判断比率'!B76="","",'各会計、関係団体の財政状況及び健全化判断比率'!B76)</f>
        <v>西はりま消防組合　一般会計</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15">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Lj5zISHFK84E3JcSGMirt5NHKxLfV+nqwCpxhwVe+d0mZYaixh6Q+5dt7B/5Tl19+3T1v+x3f9GurM///gxHKg==" saltValue="A44TK5RUru4z7Ex+n8iIf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202</v>
      </c>
      <c r="DI1" s="639"/>
      <c r="DJ1" s="639"/>
      <c r="DK1" s="639"/>
      <c r="DL1" s="639"/>
      <c r="DM1" s="639"/>
      <c r="DN1" s="640"/>
      <c r="DO1" s="214"/>
      <c r="DP1" s="638" t="s">
        <v>203</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15">
      <c r="B2" s="215" t="s">
        <v>204</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2072156</v>
      </c>
      <c r="S5" s="649"/>
      <c r="T5" s="649"/>
      <c r="U5" s="649"/>
      <c r="V5" s="649"/>
      <c r="W5" s="649"/>
      <c r="X5" s="649"/>
      <c r="Y5" s="650"/>
      <c r="Z5" s="651">
        <v>14.3</v>
      </c>
      <c r="AA5" s="651"/>
      <c r="AB5" s="651"/>
      <c r="AC5" s="651"/>
      <c r="AD5" s="652">
        <v>2072156</v>
      </c>
      <c r="AE5" s="652"/>
      <c r="AF5" s="652"/>
      <c r="AG5" s="652"/>
      <c r="AH5" s="652"/>
      <c r="AI5" s="652"/>
      <c r="AJ5" s="652"/>
      <c r="AK5" s="652"/>
      <c r="AL5" s="653">
        <v>24.8</v>
      </c>
      <c r="AM5" s="654"/>
      <c r="AN5" s="654"/>
      <c r="AO5" s="655"/>
      <c r="AP5" s="645" t="s">
        <v>216</v>
      </c>
      <c r="AQ5" s="646"/>
      <c r="AR5" s="646"/>
      <c r="AS5" s="646"/>
      <c r="AT5" s="646"/>
      <c r="AU5" s="646"/>
      <c r="AV5" s="646"/>
      <c r="AW5" s="646"/>
      <c r="AX5" s="646"/>
      <c r="AY5" s="646"/>
      <c r="AZ5" s="646"/>
      <c r="BA5" s="646"/>
      <c r="BB5" s="646"/>
      <c r="BC5" s="646"/>
      <c r="BD5" s="646"/>
      <c r="BE5" s="646"/>
      <c r="BF5" s="647"/>
      <c r="BG5" s="659">
        <v>2071890</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179154</v>
      </c>
      <c r="S6" s="660"/>
      <c r="T6" s="660"/>
      <c r="U6" s="660"/>
      <c r="V6" s="660"/>
      <c r="W6" s="660"/>
      <c r="X6" s="660"/>
      <c r="Y6" s="661"/>
      <c r="Z6" s="662">
        <v>1.2</v>
      </c>
      <c r="AA6" s="662"/>
      <c r="AB6" s="662"/>
      <c r="AC6" s="662"/>
      <c r="AD6" s="663">
        <v>179154</v>
      </c>
      <c r="AE6" s="663"/>
      <c r="AF6" s="663"/>
      <c r="AG6" s="663"/>
      <c r="AH6" s="663"/>
      <c r="AI6" s="663"/>
      <c r="AJ6" s="663"/>
      <c r="AK6" s="663"/>
      <c r="AL6" s="664">
        <v>2.1</v>
      </c>
      <c r="AM6" s="665"/>
      <c r="AN6" s="665"/>
      <c r="AO6" s="666"/>
      <c r="AP6" s="656" t="s">
        <v>221</v>
      </c>
      <c r="AQ6" s="657"/>
      <c r="AR6" s="657"/>
      <c r="AS6" s="657"/>
      <c r="AT6" s="657"/>
      <c r="AU6" s="657"/>
      <c r="AV6" s="657"/>
      <c r="AW6" s="657"/>
      <c r="AX6" s="657"/>
      <c r="AY6" s="657"/>
      <c r="AZ6" s="657"/>
      <c r="BA6" s="657"/>
      <c r="BB6" s="657"/>
      <c r="BC6" s="657"/>
      <c r="BD6" s="657"/>
      <c r="BE6" s="657"/>
      <c r="BF6" s="658"/>
      <c r="BG6" s="659">
        <v>2071890</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115624</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115624</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841</v>
      </c>
      <c r="S7" s="660"/>
      <c r="T7" s="660"/>
      <c r="U7" s="660"/>
      <c r="V7" s="660"/>
      <c r="W7" s="660"/>
      <c r="X7" s="660"/>
      <c r="Y7" s="661"/>
      <c r="Z7" s="662">
        <v>0</v>
      </c>
      <c r="AA7" s="662"/>
      <c r="AB7" s="662"/>
      <c r="AC7" s="662"/>
      <c r="AD7" s="663">
        <v>841</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679920</v>
      </c>
      <c r="BH7" s="660"/>
      <c r="BI7" s="660"/>
      <c r="BJ7" s="660"/>
      <c r="BK7" s="660"/>
      <c r="BL7" s="660"/>
      <c r="BM7" s="660"/>
      <c r="BN7" s="661"/>
      <c r="BO7" s="662">
        <v>32.799999999999997</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2010357</v>
      </c>
      <c r="CS7" s="660"/>
      <c r="CT7" s="660"/>
      <c r="CU7" s="660"/>
      <c r="CV7" s="660"/>
      <c r="CW7" s="660"/>
      <c r="CX7" s="660"/>
      <c r="CY7" s="661"/>
      <c r="CZ7" s="662">
        <v>14</v>
      </c>
      <c r="DA7" s="662"/>
      <c r="DB7" s="662"/>
      <c r="DC7" s="662"/>
      <c r="DD7" s="668">
        <v>457504</v>
      </c>
      <c r="DE7" s="660"/>
      <c r="DF7" s="660"/>
      <c r="DG7" s="660"/>
      <c r="DH7" s="660"/>
      <c r="DI7" s="660"/>
      <c r="DJ7" s="660"/>
      <c r="DK7" s="660"/>
      <c r="DL7" s="660"/>
      <c r="DM7" s="660"/>
      <c r="DN7" s="660"/>
      <c r="DO7" s="660"/>
      <c r="DP7" s="661"/>
      <c r="DQ7" s="668">
        <v>1401149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15418</v>
      </c>
      <c r="S8" s="660"/>
      <c r="T8" s="660"/>
      <c r="U8" s="660"/>
      <c r="V8" s="660"/>
      <c r="W8" s="660"/>
      <c r="X8" s="660"/>
      <c r="Y8" s="661"/>
      <c r="Z8" s="662">
        <v>0.1</v>
      </c>
      <c r="AA8" s="662"/>
      <c r="AB8" s="662"/>
      <c r="AC8" s="662"/>
      <c r="AD8" s="663">
        <v>15418</v>
      </c>
      <c r="AE8" s="663"/>
      <c r="AF8" s="663"/>
      <c r="AG8" s="663"/>
      <c r="AH8" s="663"/>
      <c r="AI8" s="663"/>
      <c r="AJ8" s="663"/>
      <c r="AK8" s="663"/>
      <c r="AL8" s="664">
        <v>0.2</v>
      </c>
      <c r="AM8" s="665"/>
      <c r="AN8" s="665"/>
      <c r="AO8" s="666"/>
      <c r="AP8" s="656" t="s">
        <v>227</v>
      </c>
      <c r="AQ8" s="657"/>
      <c r="AR8" s="657"/>
      <c r="AS8" s="657"/>
      <c r="AT8" s="657"/>
      <c r="AU8" s="657"/>
      <c r="AV8" s="657"/>
      <c r="AW8" s="657"/>
      <c r="AX8" s="657"/>
      <c r="AY8" s="657"/>
      <c r="AZ8" s="657"/>
      <c r="BA8" s="657"/>
      <c r="BB8" s="657"/>
      <c r="BC8" s="657"/>
      <c r="BD8" s="657"/>
      <c r="BE8" s="657"/>
      <c r="BF8" s="658"/>
      <c r="BG8" s="659">
        <v>28315</v>
      </c>
      <c r="BH8" s="660"/>
      <c r="BI8" s="660"/>
      <c r="BJ8" s="660"/>
      <c r="BK8" s="660"/>
      <c r="BL8" s="660"/>
      <c r="BM8" s="660"/>
      <c r="BN8" s="661"/>
      <c r="BO8" s="662">
        <v>1.4</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3326102</v>
      </c>
      <c r="CS8" s="660"/>
      <c r="CT8" s="660"/>
      <c r="CU8" s="660"/>
      <c r="CV8" s="660"/>
      <c r="CW8" s="660"/>
      <c r="CX8" s="660"/>
      <c r="CY8" s="661"/>
      <c r="CZ8" s="662">
        <v>23.2</v>
      </c>
      <c r="DA8" s="662"/>
      <c r="DB8" s="662"/>
      <c r="DC8" s="662"/>
      <c r="DD8" s="668">
        <v>17714</v>
      </c>
      <c r="DE8" s="660"/>
      <c r="DF8" s="660"/>
      <c r="DG8" s="660"/>
      <c r="DH8" s="660"/>
      <c r="DI8" s="660"/>
      <c r="DJ8" s="660"/>
      <c r="DK8" s="660"/>
      <c r="DL8" s="660"/>
      <c r="DM8" s="660"/>
      <c r="DN8" s="660"/>
      <c r="DO8" s="660"/>
      <c r="DP8" s="661"/>
      <c r="DQ8" s="668">
        <v>2293556</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16403</v>
      </c>
      <c r="S9" s="660"/>
      <c r="T9" s="660"/>
      <c r="U9" s="660"/>
      <c r="V9" s="660"/>
      <c r="W9" s="660"/>
      <c r="X9" s="660"/>
      <c r="Y9" s="661"/>
      <c r="Z9" s="662">
        <v>0.1</v>
      </c>
      <c r="AA9" s="662"/>
      <c r="AB9" s="662"/>
      <c r="AC9" s="662"/>
      <c r="AD9" s="663">
        <v>16403</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555347</v>
      </c>
      <c r="BH9" s="660"/>
      <c r="BI9" s="660"/>
      <c r="BJ9" s="660"/>
      <c r="BK9" s="660"/>
      <c r="BL9" s="660"/>
      <c r="BM9" s="660"/>
      <c r="BN9" s="661"/>
      <c r="BO9" s="662">
        <v>26.8</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1381754</v>
      </c>
      <c r="CS9" s="660"/>
      <c r="CT9" s="660"/>
      <c r="CU9" s="660"/>
      <c r="CV9" s="660"/>
      <c r="CW9" s="660"/>
      <c r="CX9" s="660"/>
      <c r="CY9" s="661"/>
      <c r="CZ9" s="662">
        <v>9.6</v>
      </c>
      <c r="DA9" s="662"/>
      <c r="DB9" s="662"/>
      <c r="DC9" s="662"/>
      <c r="DD9" s="668">
        <v>1600</v>
      </c>
      <c r="DE9" s="660"/>
      <c r="DF9" s="660"/>
      <c r="DG9" s="660"/>
      <c r="DH9" s="660"/>
      <c r="DI9" s="660"/>
      <c r="DJ9" s="660"/>
      <c r="DK9" s="660"/>
      <c r="DL9" s="660"/>
      <c r="DM9" s="660"/>
      <c r="DN9" s="660"/>
      <c r="DO9" s="660"/>
      <c r="DP9" s="661"/>
      <c r="DQ9" s="668">
        <v>900633</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43594</v>
      </c>
      <c r="BH10" s="660"/>
      <c r="BI10" s="660"/>
      <c r="BJ10" s="660"/>
      <c r="BK10" s="660"/>
      <c r="BL10" s="660"/>
      <c r="BM10" s="660"/>
      <c r="BN10" s="661"/>
      <c r="BO10" s="662">
        <v>2.1</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379623</v>
      </c>
      <c r="S11" s="660"/>
      <c r="T11" s="660"/>
      <c r="U11" s="660"/>
      <c r="V11" s="660"/>
      <c r="W11" s="660"/>
      <c r="X11" s="660"/>
      <c r="Y11" s="661"/>
      <c r="Z11" s="664">
        <v>2.6</v>
      </c>
      <c r="AA11" s="665"/>
      <c r="AB11" s="665"/>
      <c r="AC11" s="671"/>
      <c r="AD11" s="668">
        <v>379623</v>
      </c>
      <c r="AE11" s="660"/>
      <c r="AF11" s="660"/>
      <c r="AG11" s="660"/>
      <c r="AH11" s="660"/>
      <c r="AI11" s="660"/>
      <c r="AJ11" s="660"/>
      <c r="AK11" s="661"/>
      <c r="AL11" s="664">
        <v>4.5</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52664</v>
      </c>
      <c r="BH11" s="660"/>
      <c r="BI11" s="660"/>
      <c r="BJ11" s="660"/>
      <c r="BK11" s="660"/>
      <c r="BL11" s="660"/>
      <c r="BM11" s="660"/>
      <c r="BN11" s="661"/>
      <c r="BO11" s="662">
        <v>2.5</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1549334</v>
      </c>
      <c r="CS11" s="660"/>
      <c r="CT11" s="660"/>
      <c r="CU11" s="660"/>
      <c r="CV11" s="660"/>
      <c r="CW11" s="660"/>
      <c r="CX11" s="660"/>
      <c r="CY11" s="661"/>
      <c r="CZ11" s="662">
        <v>10.8</v>
      </c>
      <c r="DA11" s="662"/>
      <c r="DB11" s="662"/>
      <c r="DC11" s="662"/>
      <c r="DD11" s="668">
        <v>579127</v>
      </c>
      <c r="DE11" s="660"/>
      <c r="DF11" s="660"/>
      <c r="DG11" s="660"/>
      <c r="DH11" s="660"/>
      <c r="DI11" s="660"/>
      <c r="DJ11" s="660"/>
      <c r="DK11" s="660"/>
      <c r="DL11" s="660"/>
      <c r="DM11" s="660"/>
      <c r="DN11" s="660"/>
      <c r="DO11" s="660"/>
      <c r="DP11" s="661"/>
      <c r="DQ11" s="668">
        <v>801462</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44394</v>
      </c>
      <c r="S12" s="660"/>
      <c r="T12" s="660"/>
      <c r="U12" s="660"/>
      <c r="V12" s="660"/>
      <c r="W12" s="660"/>
      <c r="X12" s="660"/>
      <c r="Y12" s="661"/>
      <c r="Z12" s="662">
        <v>0.3</v>
      </c>
      <c r="AA12" s="662"/>
      <c r="AB12" s="662"/>
      <c r="AC12" s="662"/>
      <c r="AD12" s="663">
        <v>44394</v>
      </c>
      <c r="AE12" s="663"/>
      <c r="AF12" s="663"/>
      <c r="AG12" s="663"/>
      <c r="AH12" s="663"/>
      <c r="AI12" s="663"/>
      <c r="AJ12" s="663"/>
      <c r="AK12" s="663"/>
      <c r="AL12" s="664">
        <v>0.5</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1227408</v>
      </c>
      <c r="BH12" s="660"/>
      <c r="BI12" s="660"/>
      <c r="BJ12" s="660"/>
      <c r="BK12" s="660"/>
      <c r="BL12" s="660"/>
      <c r="BM12" s="660"/>
      <c r="BN12" s="661"/>
      <c r="BO12" s="662">
        <v>59.2</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169424</v>
      </c>
      <c r="CS12" s="660"/>
      <c r="CT12" s="660"/>
      <c r="CU12" s="660"/>
      <c r="CV12" s="660"/>
      <c r="CW12" s="660"/>
      <c r="CX12" s="660"/>
      <c r="CY12" s="661"/>
      <c r="CZ12" s="662">
        <v>1.2</v>
      </c>
      <c r="DA12" s="662"/>
      <c r="DB12" s="662"/>
      <c r="DC12" s="662"/>
      <c r="DD12" s="668">
        <v>592</v>
      </c>
      <c r="DE12" s="660"/>
      <c r="DF12" s="660"/>
      <c r="DG12" s="660"/>
      <c r="DH12" s="660"/>
      <c r="DI12" s="660"/>
      <c r="DJ12" s="660"/>
      <c r="DK12" s="660"/>
      <c r="DL12" s="660"/>
      <c r="DM12" s="660"/>
      <c r="DN12" s="660"/>
      <c r="DO12" s="660"/>
      <c r="DP12" s="661"/>
      <c r="DQ12" s="668">
        <v>142853</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1227298</v>
      </c>
      <c r="BH13" s="660"/>
      <c r="BI13" s="660"/>
      <c r="BJ13" s="660"/>
      <c r="BK13" s="660"/>
      <c r="BL13" s="660"/>
      <c r="BM13" s="660"/>
      <c r="BN13" s="661"/>
      <c r="BO13" s="662">
        <v>59.2</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2100808</v>
      </c>
      <c r="CS13" s="660"/>
      <c r="CT13" s="660"/>
      <c r="CU13" s="660"/>
      <c r="CV13" s="660"/>
      <c r="CW13" s="660"/>
      <c r="CX13" s="660"/>
      <c r="CY13" s="661"/>
      <c r="CZ13" s="662">
        <v>14.6</v>
      </c>
      <c r="DA13" s="662"/>
      <c r="DB13" s="662"/>
      <c r="DC13" s="662"/>
      <c r="DD13" s="668">
        <v>433596</v>
      </c>
      <c r="DE13" s="660"/>
      <c r="DF13" s="660"/>
      <c r="DG13" s="660"/>
      <c r="DH13" s="660"/>
      <c r="DI13" s="660"/>
      <c r="DJ13" s="660"/>
      <c r="DK13" s="660"/>
      <c r="DL13" s="660"/>
      <c r="DM13" s="660"/>
      <c r="DN13" s="660"/>
      <c r="DO13" s="660"/>
      <c r="DP13" s="661"/>
      <c r="DQ13" s="668">
        <v>651100</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v>1451</v>
      </c>
      <c r="S14" s="660"/>
      <c r="T14" s="660"/>
      <c r="U14" s="660"/>
      <c r="V14" s="660"/>
      <c r="W14" s="660"/>
      <c r="X14" s="660"/>
      <c r="Y14" s="661"/>
      <c r="Z14" s="662">
        <v>0</v>
      </c>
      <c r="AA14" s="662"/>
      <c r="AB14" s="662"/>
      <c r="AC14" s="662"/>
      <c r="AD14" s="663">
        <v>1451</v>
      </c>
      <c r="AE14" s="663"/>
      <c r="AF14" s="663"/>
      <c r="AG14" s="663"/>
      <c r="AH14" s="663"/>
      <c r="AI14" s="663"/>
      <c r="AJ14" s="663"/>
      <c r="AK14" s="663"/>
      <c r="AL14" s="664">
        <v>0</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75278</v>
      </c>
      <c r="BH14" s="660"/>
      <c r="BI14" s="660"/>
      <c r="BJ14" s="660"/>
      <c r="BK14" s="660"/>
      <c r="BL14" s="660"/>
      <c r="BM14" s="660"/>
      <c r="BN14" s="661"/>
      <c r="BO14" s="662">
        <v>3.6</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541080</v>
      </c>
      <c r="CS14" s="660"/>
      <c r="CT14" s="660"/>
      <c r="CU14" s="660"/>
      <c r="CV14" s="660"/>
      <c r="CW14" s="660"/>
      <c r="CX14" s="660"/>
      <c r="CY14" s="661"/>
      <c r="CZ14" s="662">
        <v>3.8</v>
      </c>
      <c r="DA14" s="662"/>
      <c r="DB14" s="662"/>
      <c r="DC14" s="662"/>
      <c r="DD14" s="668">
        <v>35921</v>
      </c>
      <c r="DE14" s="660"/>
      <c r="DF14" s="660"/>
      <c r="DG14" s="660"/>
      <c r="DH14" s="660"/>
      <c r="DI14" s="660"/>
      <c r="DJ14" s="660"/>
      <c r="DK14" s="660"/>
      <c r="DL14" s="660"/>
      <c r="DM14" s="660"/>
      <c r="DN14" s="660"/>
      <c r="DO14" s="660"/>
      <c r="DP14" s="661"/>
      <c r="DQ14" s="668">
        <v>465969</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t="s">
        <v>122</v>
      </c>
      <c r="S15" s="660"/>
      <c r="T15" s="660"/>
      <c r="U15" s="660"/>
      <c r="V15" s="660"/>
      <c r="W15" s="660"/>
      <c r="X15" s="660"/>
      <c r="Y15" s="661"/>
      <c r="Z15" s="662" t="s">
        <v>122</v>
      </c>
      <c r="AA15" s="662"/>
      <c r="AB15" s="662"/>
      <c r="AC15" s="662"/>
      <c r="AD15" s="663" t="s">
        <v>122</v>
      </c>
      <c r="AE15" s="663"/>
      <c r="AF15" s="663"/>
      <c r="AG15" s="663"/>
      <c r="AH15" s="663"/>
      <c r="AI15" s="663"/>
      <c r="AJ15" s="663"/>
      <c r="AK15" s="663"/>
      <c r="AL15" s="664" t="s">
        <v>122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89284</v>
      </c>
      <c r="BH15" s="660"/>
      <c r="BI15" s="660"/>
      <c r="BJ15" s="660"/>
      <c r="BK15" s="660"/>
      <c r="BL15" s="660"/>
      <c r="BM15" s="660"/>
      <c r="BN15" s="661"/>
      <c r="BO15" s="662">
        <v>4.3</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1029892</v>
      </c>
      <c r="CS15" s="660"/>
      <c r="CT15" s="660"/>
      <c r="CU15" s="660"/>
      <c r="CV15" s="660"/>
      <c r="CW15" s="660"/>
      <c r="CX15" s="660"/>
      <c r="CY15" s="661"/>
      <c r="CZ15" s="662">
        <v>7.2</v>
      </c>
      <c r="DA15" s="662"/>
      <c r="DB15" s="662"/>
      <c r="DC15" s="662"/>
      <c r="DD15" s="668">
        <v>62742</v>
      </c>
      <c r="DE15" s="660"/>
      <c r="DF15" s="660"/>
      <c r="DG15" s="660"/>
      <c r="DH15" s="660"/>
      <c r="DI15" s="660"/>
      <c r="DJ15" s="660"/>
      <c r="DK15" s="660"/>
      <c r="DL15" s="660"/>
      <c r="DM15" s="660"/>
      <c r="DN15" s="660"/>
      <c r="DO15" s="660"/>
      <c r="DP15" s="661"/>
      <c r="DQ15" s="668">
        <v>778574</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26406</v>
      </c>
      <c r="S16" s="660"/>
      <c r="T16" s="660"/>
      <c r="U16" s="660"/>
      <c r="V16" s="660"/>
      <c r="W16" s="660"/>
      <c r="X16" s="660"/>
      <c r="Y16" s="661"/>
      <c r="Z16" s="662">
        <v>0.2</v>
      </c>
      <c r="AA16" s="662"/>
      <c r="AB16" s="662"/>
      <c r="AC16" s="662"/>
      <c r="AD16" s="663">
        <v>26406</v>
      </c>
      <c r="AE16" s="663"/>
      <c r="AF16" s="663"/>
      <c r="AG16" s="663"/>
      <c r="AH16" s="663"/>
      <c r="AI16" s="663"/>
      <c r="AJ16" s="663"/>
      <c r="AK16" s="663"/>
      <c r="AL16" s="664">
        <v>0.3</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35099</v>
      </c>
      <c r="S17" s="660"/>
      <c r="T17" s="660"/>
      <c r="U17" s="660"/>
      <c r="V17" s="660"/>
      <c r="W17" s="660"/>
      <c r="X17" s="660"/>
      <c r="Y17" s="661"/>
      <c r="Z17" s="662">
        <v>0.2</v>
      </c>
      <c r="AA17" s="662"/>
      <c r="AB17" s="662"/>
      <c r="AC17" s="662"/>
      <c r="AD17" s="663">
        <v>35099</v>
      </c>
      <c r="AE17" s="663"/>
      <c r="AF17" s="663"/>
      <c r="AG17" s="663"/>
      <c r="AH17" s="663"/>
      <c r="AI17" s="663"/>
      <c r="AJ17" s="663"/>
      <c r="AK17" s="663"/>
      <c r="AL17" s="664">
        <v>0.4</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2117142</v>
      </c>
      <c r="CS17" s="660"/>
      <c r="CT17" s="660"/>
      <c r="CU17" s="660"/>
      <c r="CV17" s="660"/>
      <c r="CW17" s="660"/>
      <c r="CX17" s="660"/>
      <c r="CY17" s="661"/>
      <c r="CZ17" s="662">
        <v>14.8</v>
      </c>
      <c r="DA17" s="662"/>
      <c r="DB17" s="662"/>
      <c r="DC17" s="662"/>
      <c r="DD17" s="668" t="s">
        <v>122</v>
      </c>
      <c r="DE17" s="660"/>
      <c r="DF17" s="660"/>
      <c r="DG17" s="660"/>
      <c r="DH17" s="660"/>
      <c r="DI17" s="660"/>
      <c r="DJ17" s="660"/>
      <c r="DK17" s="660"/>
      <c r="DL17" s="660"/>
      <c r="DM17" s="660"/>
      <c r="DN17" s="660"/>
      <c r="DO17" s="660"/>
      <c r="DP17" s="661"/>
      <c r="DQ17" s="668">
        <v>2101063</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10568</v>
      </c>
      <c r="S18" s="660"/>
      <c r="T18" s="660"/>
      <c r="U18" s="660"/>
      <c r="V18" s="660"/>
      <c r="W18" s="660"/>
      <c r="X18" s="660"/>
      <c r="Y18" s="661"/>
      <c r="Z18" s="662">
        <v>0.1</v>
      </c>
      <c r="AA18" s="662"/>
      <c r="AB18" s="662"/>
      <c r="AC18" s="662"/>
      <c r="AD18" s="663">
        <v>10568</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7777</v>
      </c>
      <c r="S19" s="660"/>
      <c r="T19" s="660"/>
      <c r="U19" s="660"/>
      <c r="V19" s="660"/>
      <c r="W19" s="660"/>
      <c r="X19" s="660"/>
      <c r="Y19" s="661"/>
      <c r="Z19" s="662">
        <v>0.1</v>
      </c>
      <c r="AA19" s="662"/>
      <c r="AB19" s="662"/>
      <c r="AC19" s="662"/>
      <c r="AD19" s="663">
        <v>7777</v>
      </c>
      <c r="AE19" s="663"/>
      <c r="AF19" s="663"/>
      <c r="AG19" s="663"/>
      <c r="AH19" s="663"/>
      <c r="AI19" s="663"/>
      <c r="AJ19" s="663"/>
      <c r="AK19" s="663"/>
      <c r="AL19" s="664">
        <v>0.1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266</v>
      </c>
      <c r="BH19" s="660"/>
      <c r="BI19" s="660"/>
      <c r="BJ19" s="660"/>
      <c r="BK19" s="660"/>
      <c r="BL19" s="660"/>
      <c r="BM19" s="660"/>
      <c r="BN19" s="661"/>
      <c r="BO19" s="662">
        <v>0</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2791</v>
      </c>
      <c r="S20" s="660"/>
      <c r="T20" s="660"/>
      <c r="U20" s="660"/>
      <c r="V20" s="660"/>
      <c r="W20" s="660"/>
      <c r="X20" s="660"/>
      <c r="Y20" s="661"/>
      <c r="Z20" s="662">
        <v>0</v>
      </c>
      <c r="AA20" s="662"/>
      <c r="AB20" s="662"/>
      <c r="AC20" s="662"/>
      <c r="AD20" s="663">
        <v>2791</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266</v>
      </c>
      <c r="BH20" s="660"/>
      <c r="BI20" s="660"/>
      <c r="BJ20" s="660"/>
      <c r="BK20" s="660"/>
      <c r="BL20" s="660"/>
      <c r="BM20" s="660"/>
      <c r="BN20" s="661"/>
      <c r="BO20" s="662">
        <v>0</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14341517</v>
      </c>
      <c r="CS20" s="660"/>
      <c r="CT20" s="660"/>
      <c r="CU20" s="660"/>
      <c r="CV20" s="660"/>
      <c r="CW20" s="660"/>
      <c r="CX20" s="660"/>
      <c r="CY20" s="661"/>
      <c r="CZ20" s="662">
        <v>100</v>
      </c>
      <c r="DA20" s="662"/>
      <c r="DB20" s="662"/>
      <c r="DC20" s="662"/>
      <c r="DD20" s="668">
        <v>1588796</v>
      </c>
      <c r="DE20" s="660"/>
      <c r="DF20" s="660"/>
      <c r="DG20" s="660"/>
      <c r="DH20" s="660"/>
      <c r="DI20" s="660"/>
      <c r="DJ20" s="660"/>
      <c r="DK20" s="660"/>
      <c r="DL20" s="660"/>
      <c r="DM20" s="660"/>
      <c r="DN20" s="660"/>
      <c r="DO20" s="660"/>
      <c r="DP20" s="661"/>
      <c r="DQ20" s="668">
        <v>9651983</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6176873</v>
      </c>
      <c r="S21" s="660"/>
      <c r="T21" s="660"/>
      <c r="U21" s="660"/>
      <c r="V21" s="660"/>
      <c r="W21" s="660"/>
      <c r="X21" s="660"/>
      <c r="Y21" s="661"/>
      <c r="Z21" s="662">
        <v>42.8</v>
      </c>
      <c r="AA21" s="662"/>
      <c r="AB21" s="662"/>
      <c r="AC21" s="662"/>
      <c r="AD21" s="663">
        <v>5565643</v>
      </c>
      <c r="AE21" s="663"/>
      <c r="AF21" s="663"/>
      <c r="AG21" s="663"/>
      <c r="AH21" s="663"/>
      <c r="AI21" s="663"/>
      <c r="AJ21" s="663"/>
      <c r="AK21" s="663"/>
      <c r="AL21" s="664">
        <v>66.5</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266</v>
      </c>
      <c r="BH21" s="660"/>
      <c r="BI21" s="660"/>
      <c r="BJ21" s="660"/>
      <c r="BK21" s="660"/>
      <c r="BL21" s="660"/>
      <c r="BM21" s="660"/>
      <c r="BN21" s="661"/>
      <c r="BO21" s="662">
        <v>0</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5565643</v>
      </c>
      <c r="S22" s="660"/>
      <c r="T22" s="660"/>
      <c r="U22" s="660"/>
      <c r="V22" s="660"/>
      <c r="W22" s="660"/>
      <c r="X22" s="660"/>
      <c r="Y22" s="661"/>
      <c r="Z22" s="662">
        <v>38.5</v>
      </c>
      <c r="AA22" s="662"/>
      <c r="AB22" s="662"/>
      <c r="AC22" s="662"/>
      <c r="AD22" s="663">
        <v>5565643</v>
      </c>
      <c r="AE22" s="663"/>
      <c r="AF22" s="663"/>
      <c r="AG22" s="663"/>
      <c r="AH22" s="663"/>
      <c r="AI22" s="663"/>
      <c r="AJ22" s="663"/>
      <c r="AK22" s="663"/>
      <c r="AL22" s="664">
        <v>66.5</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611230</v>
      </c>
      <c r="S23" s="660"/>
      <c r="T23" s="660"/>
      <c r="U23" s="660"/>
      <c r="V23" s="660"/>
      <c r="W23" s="660"/>
      <c r="X23" s="660"/>
      <c r="Y23" s="661"/>
      <c r="Z23" s="662">
        <v>4.2</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5829059</v>
      </c>
      <c r="CS24" s="649"/>
      <c r="CT24" s="649"/>
      <c r="CU24" s="649"/>
      <c r="CV24" s="649"/>
      <c r="CW24" s="649"/>
      <c r="CX24" s="649"/>
      <c r="CY24" s="650"/>
      <c r="CZ24" s="653">
        <v>40.6</v>
      </c>
      <c r="DA24" s="654"/>
      <c r="DB24" s="654"/>
      <c r="DC24" s="670"/>
      <c r="DD24" s="691">
        <v>4815696</v>
      </c>
      <c r="DE24" s="649"/>
      <c r="DF24" s="649"/>
      <c r="DG24" s="649"/>
      <c r="DH24" s="649"/>
      <c r="DI24" s="649"/>
      <c r="DJ24" s="649"/>
      <c r="DK24" s="650"/>
      <c r="DL24" s="691">
        <v>3600584</v>
      </c>
      <c r="DM24" s="649"/>
      <c r="DN24" s="649"/>
      <c r="DO24" s="649"/>
      <c r="DP24" s="649"/>
      <c r="DQ24" s="649"/>
      <c r="DR24" s="649"/>
      <c r="DS24" s="649"/>
      <c r="DT24" s="649"/>
      <c r="DU24" s="649"/>
      <c r="DV24" s="650"/>
      <c r="DW24" s="653">
        <v>42.8</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8958386</v>
      </c>
      <c r="S25" s="660"/>
      <c r="T25" s="660"/>
      <c r="U25" s="660"/>
      <c r="V25" s="660"/>
      <c r="W25" s="660"/>
      <c r="X25" s="660"/>
      <c r="Y25" s="661"/>
      <c r="Z25" s="662">
        <v>62</v>
      </c>
      <c r="AA25" s="662"/>
      <c r="AB25" s="662"/>
      <c r="AC25" s="662"/>
      <c r="AD25" s="663">
        <v>8347156</v>
      </c>
      <c r="AE25" s="663"/>
      <c r="AF25" s="663"/>
      <c r="AG25" s="663"/>
      <c r="AH25" s="663"/>
      <c r="AI25" s="663"/>
      <c r="AJ25" s="663"/>
      <c r="AK25" s="663"/>
      <c r="AL25" s="664">
        <v>99.8</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2361913</v>
      </c>
      <c r="CS25" s="680"/>
      <c r="CT25" s="680"/>
      <c r="CU25" s="680"/>
      <c r="CV25" s="680"/>
      <c r="CW25" s="680"/>
      <c r="CX25" s="680"/>
      <c r="CY25" s="681"/>
      <c r="CZ25" s="664">
        <v>16.5</v>
      </c>
      <c r="DA25" s="692"/>
      <c r="DB25" s="692"/>
      <c r="DC25" s="694"/>
      <c r="DD25" s="668">
        <v>2090465</v>
      </c>
      <c r="DE25" s="680"/>
      <c r="DF25" s="680"/>
      <c r="DG25" s="680"/>
      <c r="DH25" s="680"/>
      <c r="DI25" s="680"/>
      <c r="DJ25" s="680"/>
      <c r="DK25" s="681"/>
      <c r="DL25" s="668">
        <v>2064673</v>
      </c>
      <c r="DM25" s="680"/>
      <c r="DN25" s="680"/>
      <c r="DO25" s="680"/>
      <c r="DP25" s="680"/>
      <c r="DQ25" s="680"/>
      <c r="DR25" s="680"/>
      <c r="DS25" s="680"/>
      <c r="DT25" s="680"/>
      <c r="DU25" s="680"/>
      <c r="DV25" s="681"/>
      <c r="DW25" s="664">
        <v>24.6</v>
      </c>
      <c r="DX25" s="692"/>
      <c r="DY25" s="692"/>
      <c r="DZ25" s="692"/>
      <c r="EA25" s="692"/>
      <c r="EB25" s="692"/>
      <c r="EC25" s="693"/>
    </row>
    <row r="26" spans="2:133" ht="11.25" customHeight="1" x14ac:dyDescent="0.15">
      <c r="B26" s="656" t="s">
        <v>283</v>
      </c>
      <c r="C26" s="657"/>
      <c r="D26" s="657"/>
      <c r="E26" s="657"/>
      <c r="F26" s="657"/>
      <c r="G26" s="657"/>
      <c r="H26" s="657"/>
      <c r="I26" s="657"/>
      <c r="J26" s="657"/>
      <c r="K26" s="657"/>
      <c r="L26" s="657"/>
      <c r="M26" s="657"/>
      <c r="N26" s="657"/>
      <c r="O26" s="657"/>
      <c r="P26" s="657"/>
      <c r="Q26" s="658"/>
      <c r="R26" s="659">
        <v>2518</v>
      </c>
      <c r="S26" s="660"/>
      <c r="T26" s="660"/>
      <c r="U26" s="660"/>
      <c r="V26" s="660"/>
      <c r="W26" s="660"/>
      <c r="X26" s="660"/>
      <c r="Y26" s="661"/>
      <c r="Z26" s="662">
        <v>0</v>
      </c>
      <c r="AA26" s="662"/>
      <c r="AB26" s="662"/>
      <c r="AC26" s="662"/>
      <c r="AD26" s="663">
        <v>2518</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1255006</v>
      </c>
      <c r="CS26" s="660"/>
      <c r="CT26" s="660"/>
      <c r="CU26" s="660"/>
      <c r="CV26" s="660"/>
      <c r="CW26" s="660"/>
      <c r="CX26" s="660"/>
      <c r="CY26" s="661"/>
      <c r="CZ26" s="664">
        <v>8.8000000000000007</v>
      </c>
      <c r="DA26" s="692"/>
      <c r="DB26" s="692"/>
      <c r="DC26" s="694"/>
      <c r="DD26" s="668">
        <v>1060190</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15">
      <c r="B27" s="656" t="s">
        <v>286</v>
      </c>
      <c r="C27" s="657"/>
      <c r="D27" s="657"/>
      <c r="E27" s="657"/>
      <c r="F27" s="657"/>
      <c r="G27" s="657"/>
      <c r="H27" s="657"/>
      <c r="I27" s="657"/>
      <c r="J27" s="657"/>
      <c r="K27" s="657"/>
      <c r="L27" s="657"/>
      <c r="M27" s="657"/>
      <c r="N27" s="657"/>
      <c r="O27" s="657"/>
      <c r="P27" s="657"/>
      <c r="Q27" s="658"/>
      <c r="R27" s="659">
        <v>39964</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2072156</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1350004</v>
      </c>
      <c r="CS27" s="680"/>
      <c r="CT27" s="680"/>
      <c r="CU27" s="680"/>
      <c r="CV27" s="680"/>
      <c r="CW27" s="680"/>
      <c r="CX27" s="680"/>
      <c r="CY27" s="681"/>
      <c r="CZ27" s="664">
        <v>9.4</v>
      </c>
      <c r="DA27" s="692"/>
      <c r="DB27" s="692"/>
      <c r="DC27" s="694"/>
      <c r="DD27" s="668">
        <v>624168</v>
      </c>
      <c r="DE27" s="680"/>
      <c r="DF27" s="680"/>
      <c r="DG27" s="680"/>
      <c r="DH27" s="680"/>
      <c r="DI27" s="680"/>
      <c r="DJ27" s="680"/>
      <c r="DK27" s="681"/>
      <c r="DL27" s="668">
        <v>351902</v>
      </c>
      <c r="DM27" s="680"/>
      <c r="DN27" s="680"/>
      <c r="DO27" s="680"/>
      <c r="DP27" s="680"/>
      <c r="DQ27" s="680"/>
      <c r="DR27" s="680"/>
      <c r="DS27" s="680"/>
      <c r="DT27" s="680"/>
      <c r="DU27" s="680"/>
      <c r="DV27" s="681"/>
      <c r="DW27" s="664">
        <v>4.2</v>
      </c>
      <c r="DX27" s="692"/>
      <c r="DY27" s="692"/>
      <c r="DZ27" s="692"/>
      <c r="EA27" s="692"/>
      <c r="EB27" s="692"/>
      <c r="EC27" s="693"/>
    </row>
    <row r="28" spans="2:133" ht="11.25" customHeight="1" x14ac:dyDescent="0.15">
      <c r="B28" s="656" t="s">
        <v>289</v>
      </c>
      <c r="C28" s="657"/>
      <c r="D28" s="657"/>
      <c r="E28" s="657"/>
      <c r="F28" s="657"/>
      <c r="G28" s="657"/>
      <c r="H28" s="657"/>
      <c r="I28" s="657"/>
      <c r="J28" s="657"/>
      <c r="K28" s="657"/>
      <c r="L28" s="657"/>
      <c r="M28" s="657"/>
      <c r="N28" s="657"/>
      <c r="O28" s="657"/>
      <c r="P28" s="657"/>
      <c r="Q28" s="658"/>
      <c r="R28" s="659">
        <v>199915</v>
      </c>
      <c r="S28" s="660"/>
      <c r="T28" s="660"/>
      <c r="U28" s="660"/>
      <c r="V28" s="660"/>
      <c r="W28" s="660"/>
      <c r="X28" s="660"/>
      <c r="Y28" s="661"/>
      <c r="Z28" s="662">
        <v>1.4</v>
      </c>
      <c r="AA28" s="662"/>
      <c r="AB28" s="662"/>
      <c r="AC28" s="662"/>
      <c r="AD28" s="663">
        <v>7087</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2117142</v>
      </c>
      <c r="CS28" s="660"/>
      <c r="CT28" s="660"/>
      <c r="CU28" s="660"/>
      <c r="CV28" s="660"/>
      <c r="CW28" s="660"/>
      <c r="CX28" s="660"/>
      <c r="CY28" s="661"/>
      <c r="CZ28" s="664">
        <v>14.8</v>
      </c>
      <c r="DA28" s="692"/>
      <c r="DB28" s="692"/>
      <c r="DC28" s="694"/>
      <c r="DD28" s="668">
        <v>2101063</v>
      </c>
      <c r="DE28" s="660"/>
      <c r="DF28" s="660"/>
      <c r="DG28" s="660"/>
      <c r="DH28" s="660"/>
      <c r="DI28" s="660"/>
      <c r="DJ28" s="660"/>
      <c r="DK28" s="661"/>
      <c r="DL28" s="668">
        <v>1184009</v>
      </c>
      <c r="DM28" s="660"/>
      <c r="DN28" s="660"/>
      <c r="DO28" s="660"/>
      <c r="DP28" s="660"/>
      <c r="DQ28" s="660"/>
      <c r="DR28" s="660"/>
      <c r="DS28" s="660"/>
      <c r="DT28" s="660"/>
      <c r="DU28" s="660"/>
      <c r="DV28" s="661"/>
      <c r="DW28" s="664">
        <v>14.1</v>
      </c>
      <c r="DX28" s="692"/>
      <c r="DY28" s="692"/>
      <c r="DZ28" s="692"/>
      <c r="EA28" s="692"/>
      <c r="EB28" s="692"/>
      <c r="EC28" s="693"/>
    </row>
    <row r="29" spans="2:133" ht="11.25" customHeight="1" x14ac:dyDescent="0.15">
      <c r="B29" s="656" t="s">
        <v>291</v>
      </c>
      <c r="C29" s="657"/>
      <c r="D29" s="657"/>
      <c r="E29" s="657"/>
      <c r="F29" s="657"/>
      <c r="G29" s="657"/>
      <c r="H29" s="657"/>
      <c r="I29" s="657"/>
      <c r="J29" s="657"/>
      <c r="K29" s="657"/>
      <c r="L29" s="657"/>
      <c r="M29" s="657"/>
      <c r="N29" s="657"/>
      <c r="O29" s="657"/>
      <c r="P29" s="657"/>
      <c r="Q29" s="658"/>
      <c r="R29" s="659">
        <v>48411</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2117142</v>
      </c>
      <c r="CS29" s="680"/>
      <c r="CT29" s="680"/>
      <c r="CU29" s="680"/>
      <c r="CV29" s="680"/>
      <c r="CW29" s="680"/>
      <c r="CX29" s="680"/>
      <c r="CY29" s="681"/>
      <c r="CZ29" s="664">
        <v>14.8</v>
      </c>
      <c r="DA29" s="692"/>
      <c r="DB29" s="692"/>
      <c r="DC29" s="694"/>
      <c r="DD29" s="668">
        <v>2101063</v>
      </c>
      <c r="DE29" s="680"/>
      <c r="DF29" s="680"/>
      <c r="DG29" s="680"/>
      <c r="DH29" s="680"/>
      <c r="DI29" s="680"/>
      <c r="DJ29" s="680"/>
      <c r="DK29" s="681"/>
      <c r="DL29" s="668">
        <v>1184009</v>
      </c>
      <c r="DM29" s="680"/>
      <c r="DN29" s="680"/>
      <c r="DO29" s="680"/>
      <c r="DP29" s="680"/>
      <c r="DQ29" s="680"/>
      <c r="DR29" s="680"/>
      <c r="DS29" s="680"/>
      <c r="DT29" s="680"/>
      <c r="DU29" s="680"/>
      <c r="DV29" s="681"/>
      <c r="DW29" s="664">
        <v>14.1</v>
      </c>
      <c r="DX29" s="692"/>
      <c r="DY29" s="692"/>
      <c r="DZ29" s="692"/>
      <c r="EA29" s="692"/>
      <c r="EB29" s="692"/>
      <c r="EC29" s="693"/>
    </row>
    <row r="30" spans="2:133" ht="11.25" customHeight="1" x14ac:dyDescent="0.15">
      <c r="B30" s="656" t="s">
        <v>293</v>
      </c>
      <c r="C30" s="657"/>
      <c r="D30" s="657"/>
      <c r="E30" s="657"/>
      <c r="F30" s="657"/>
      <c r="G30" s="657"/>
      <c r="H30" s="657"/>
      <c r="I30" s="657"/>
      <c r="J30" s="657"/>
      <c r="K30" s="657"/>
      <c r="L30" s="657"/>
      <c r="M30" s="657"/>
      <c r="N30" s="657"/>
      <c r="O30" s="657"/>
      <c r="P30" s="657"/>
      <c r="Q30" s="658"/>
      <c r="R30" s="659">
        <v>948410</v>
      </c>
      <c r="S30" s="660"/>
      <c r="T30" s="660"/>
      <c r="U30" s="660"/>
      <c r="V30" s="660"/>
      <c r="W30" s="660"/>
      <c r="X30" s="660"/>
      <c r="Y30" s="661"/>
      <c r="Z30" s="662">
        <v>6.6</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2093280</v>
      </c>
      <c r="CS30" s="660"/>
      <c r="CT30" s="660"/>
      <c r="CU30" s="660"/>
      <c r="CV30" s="660"/>
      <c r="CW30" s="660"/>
      <c r="CX30" s="660"/>
      <c r="CY30" s="661"/>
      <c r="CZ30" s="664">
        <v>14.6</v>
      </c>
      <c r="DA30" s="692"/>
      <c r="DB30" s="692"/>
      <c r="DC30" s="694"/>
      <c r="DD30" s="668">
        <v>2078140</v>
      </c>
      <c r="DE30" s="660"/>
      <c r="DF30" s="660"/>
      <c r="DG30" s="660"/>
      <c r="DH30" s="660"/>
      <c r="DI30" s="660"/>
      <c r="DJ30" s="660"/>
      <c r="DK30" s="661"/>
      <c r="DL30" s="668">
        <v>1161086</v>
      </c>
      <c r="DM30" s="660"/>
      <c r="DN30" s="660"/>
      <c r="DO30" s="660"/>
      <c r="DP30" s="660"/>
      <c r="DQ30" s="660"/>
      <c r="DR30" s="660"/>
      <c r="DS30" s="660"/>
      <c r="DT30" s="660"/>
      <c r="DU30" s="660"/>
      <c r="DV30" s="661"/>
      <c r="DW30" s="664">
        <v>13.8</v>
      </c>
      <c r="DX30" s="692"/>
      <c r="DY30" s="692"/>
      <c r="DZ30" s="692"/>
      <c r="EA30" s="692"/>
      <c r="EB30" s="692"/>
      <c r="EC30" s="693"/>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18"/>
      <c r="AV31" s="218"/>
      <c r="AW31" s="218"/>
      <c r="AX31" s="645" t="s">
        <v>177</v>
      </c>
      <c r="AY31" s="646"/>
      <c r="AZ31" s="646"/>
      <c r="BA31" s="646"/>
      <c r="BB31" s="646"/>
      <c r="BC31" s="646"/>
      <c r="BD31" s="646"/>
      <c r="BE31" s="646"/>
      <c r="BF31" s="647"/>
      <c r="BG31" s="706">
        <v>99.5</v>
      </c>
      <c r="BH31" s="703"/>
      <c r="BI31" s="703"/>
      <c r="BJ31" s="703"/>
      <c r="BK31" s="703"/>
      <c r="BL31" s="703"/>
      <c r="BM31" s="654">
        <v>98.2</v>
      </c>
      <c r="BN31" s="703"/>
      <c r="BO31" s="703"/>
      <c r="BP31" s="703"/>
      <c r="BQ31" s="704"/>
      <c r="BR31" s="706">
        <v>99.6</v>
      </c>
      <c r="BS31" s="703"/>
      <c r="BT31" s="703"/>
      <c r="BU31" s="703"/>
      <c r="BV31" s="703"/>
      <c r="BW31" s="703"/>
      <c r="BX31" s="654">
        <v>97.7</v>
      </c>
      <c r="BY31" s="703"/>
      <c r="BZ31" s="703"/>
      <c r="CA31" s="703"/>
      <c r="CB31" s="704"/>
      <c r="CD31" s="699"/>
      <c r="CE31" s="700"/>
      <c r="CF31" s="656" t="s">
        <v>300</v>
      </c>
      <c r="CG31" s="657"/>
      <c r="CH31" s="657"/>
      <c r="CI31" s="657"/>
      <c r="CJ31" s="657"/>
      <c r="CK31" s="657"/>
      <c r="CL31" s="657"/>
      <c r="CM31" s="657"/>
      <c r="CN31" s="657"/>
      <c r="CO31" s="657"/>
      <c r="CP31" s="657"/>
      <c r="CQ31" s="658"/>
      <c r="CR31" s="659">
        <v>23862</v>
      </c>
      <c r="CS31" s="680"/>
      <c r="CT31" s="680"/>
      <c r="CU31" s="680"/>
      <c r="CV31" s="680"/>
      <c r="CW31" s="680"/>
      <c r="CX31" s="680"/>
      <c r="CY31" s="681"/>
      <c r="CZ31" s="664">
        <v>0.2</v>
      </c>
      <c r="DA31" s="692"/>
      <c r="DB31" s="692"/>
      <c r="DC31" s="694"/>
      <c r="DD31" s="668">
        <v>22923</v>
      </c>
      <c r="DE31" s="680"/>
      <c r="DF31" s="680"/>
      <c r="DG31" s="680"/>
      <c r="DH31" s="680"/>
      <c r="DI31" s="680"/>
      <c r="DJ31" s="680"/>
      <c r="DK31" s="681"/>
      <c r="DL31" s="668">
        <v>22923</v>
      </c>
      <c r="DM31" s="680"/>
      <c r="DN31" s="680"/>
      <c r="DO31" s="680"/>
      <c r="DP31" s="680"/>
      <c r="DQ31" s="680"/>
      <c r="DR31" s="680"/>
      <c r="DS31" s="680"/>
      <c r="DT31" s="680"/>
      <c r="DU31" s="680"/>
      <c r="DV31" s="681"/>
      <c r="DW31" s="664">
        <v>0.3</v>
      </c>
      <c r="DX31" s="692"/>
      <c r="DY31" s="692"/>
      <c r="DZ31" s="692"/>
      <c r="EA31" s="692"/>
      <c r="EB31" s="692"/>
      <c r="EC31" s="693"/>
    </row>
    <row r="32" spans="2:133" ht="11.25" customHeight="1" x14ac:dyDescent="0.15">
      <c r="B32" s="656" t="s">
        <v>301</v>
      </c>
      <c r="C32" s="657"/>
      <c r="D32" s="657"/>
      <c r="E32" s="657"/>
      <c r="F32" s="657"/>
      <c r="G32" s="657"/>
      <c r="H32" s="657"/>
      <c r="I32" s="657"/>
      <c r="J32" s="657"/>
      <c r="K32" s="657"/>
      <c r="L32" s="657"/>
      <c r="M32" s="657"/>
      <c r="N32" s="657"/>
      <c r="O32" s="657"/>
      <c r="P32" s="657"/>
      <c r="Q32" s="658"/>
      <c r="R32" s="659">
        <v>905092</v>
      </c>
      <c r="S32" s="660"/>
      <c r="T32" s="660"/>
      <c r="U32" s="660"/>
      <c r="V32" s="660"/>
      <c r="W32" s="660"/>
      <c r="X32" s="660"/>
      <c r="Y32" s="661"/>
      <c r="Z32" s="662">
        <v>6.3</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14" t="s">
        <v>302</v>
      </c>
      <c r="AX32" s="656" t="s">
        <v>303</v>
      </c>
      <c r="AY32" s="657"/>
      <c r="AZ32" s="657"/>
      <c r="BA32" s="657"/>
      <c r="BB32" s="657"/>
      <c r="BC32" s="657"/>
      <c r="BD32" s="657"/>
      <c r="BE32" s="657"/>
      <c r="BF32" s="658"/>
      <c r="BG32" s="716">
        <v>99.6</v>
      </c>
      <c r="BH32" s="680"/>
      <c r="BI32" s="680"/>
      <c r="BJ32" s="680"/>
      <c r="BK32" s="680"/>
      <c r="BL32" s="680"/>
      <c r="BM32" s="665">
        <v>99</v>
      </c>
      <c r="BN32" s="680"/>
      <c r="BO32" s="680"/>
      <c r="BP32" s="680"/>
      <c r="BQ32" s="705"/>
      <c r="BR32" s="716">
        <v>99.6</v>
      </c>
      <c r="BS32" s="680"/>
      <c r="BT32" s="680"/>
      <c r="BU32" s="680"/>
      <c r="BV32" s="680"/>
      <c r="BW32" s="680"/>
      <c r="BX32" s="665">
        <v>98.7</v>
      </c>
      <c r="BY32" s="680"/>
      <c r="BZ32" s="680"/>
      <c r="CA32" s="680"/>
      <c r="CB32" s="705"/>
      <c r="CD32" s="701"/>
      <c r="CE32" s="702"/>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2"/>
      <c r="DB32" s="692"/>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2"/>
      <c r="DY32" s="692"/>
      <c r="DZ32" s="692"/>
      <c r="EA32" s="692"/>
      <c r="EB32" s="692"/>
      <c r="EC32" s="693"/>
    </row>
    <row r="33" spans="2:133" ht="11.25" customHeight="1" x14ac:dyDescent="0.15">
      <c r="B33" s="656" t="s">
        <v>305</v>
      </c>
      <c r="C33" s="657"/>
      <c r="D33" s="657"/>
      <c r="E33" s="657"/>
      <c r="F33" s="657"/>
      <c r="G33" s="657"/>
      <c r="H33" s="657"/>
      <c r="I33" s="657"/>
      <c r="J33" s="657"/>
      <c r="K33" s="657"/>
      <c r="L33" s="657"/>
      <c r="M33" s="657"/>
      <c r="N33" s="657"/>
      <c r="O33" s="657"/>
      <c r="P33" s="657"/>
      <c r="Q33" s="658"/>
      <c r="R33" s="659">
        <v>120906</v>
      </c>
      <c r="S33" s="660"/>
      <c r="T33" s="660"/>
      <c r="U33" s="660"/>
      <c r="V33" s="660"/>
      <c r="W33" s="660"/>
      <c r="X33" s="660"/>
      <c r="Y33" s="661"/>
      <c r="Z33" s="662">
        <v>0.8</v>
      </c>
      <c r="AA33" s="662"/>
      <c r="AB33" s="662"/>
      <c r="AC33" s="662"/>
      <c r="AD33" s="663" t="s">
        <v>122</v>
      </c>
      <c r="AE33" s="663"/>
      <c r="AF33" s="663"/>
      <c r="AG33" s="663"/>
      <c r="AH33" s="663"/>
      <c r="AI33" s="663"/>
      <c r="AJ33" s="663"/>
      <c r="AK33" s="663"/>
      <c r="AL33" s="664" t="s">
        <v>122</v>
      </c>
      <c r="AM33" s="665"/>
      <c r="AN33" s="665"/>
      <c r="AO33" s="666"/>
      <c r="AP33" s="711"/>
      <c r="AQ33" s="712"/>
      <c r="AR33" s="712"/>
      <c r="AS33" s="712"/>
      <c r="AT33" s="715"/>
      <c r="AU33" s="219"/>
      <c r="AV33" s="219"/>
      <c r="AW33" s="219"/>
      <c r="AX33" s="682" t="s">
        <v>306</v>
      </c>
      <c r="AY33" s="683"/>
      <c r="AZ33" s="683"/>
      <c r="BA33" s="683"/>
      <c r="BB33" s="683"/>
      <c r="BC33" s="683"/>
      <c r="BD33" s="683"/>
      <c r="BE33" s="683"/>
      <c r="BF33" s="684"/>
      <c r="BG33" s="717">
        <v>99.5</v>
      </c>
      <c r="BH33" s="718"/>
      <c r="BI33" s="718"/>
      <c r="BJ33" s="718"/>
      <c r="BK33" s="718"/>
      <c r="BL33" s="718"/>
      <c r="BM33" s="719">
        <v>97.7</v>
      </c>
      <c r="BN33" s="718"/>
      <c r="BO33" s="718"/>
      <c r="BP33" s="718"/>
      <c r="BQ33" s="720"/>
      <c r="BR33" s="717">
        <v>99.6</v>
      </c>
      <c r="BS33" s="718"/>
      <c r="BT33" s="718"/>
      <c r="BU33" s="718"/>
      <c r="BV33" s="718"/>
      <c r="BW33" s="718"/>
      <c r="BX33" s="719">
        <v>97</v>
      </c>
      <c r="BY33" s="718"/>
      <c r="BZ33" s="718"/>
      <c r="CA33" s="718"/>
      <c r="CB33" s="720"/>
      <c r="CD33" s="656" t="s">
        <v>307</v>
      </c>
      <c r="CE33" s="657"/>
      <c r="CF33" s="657"/>
      <c r="CG33" s="657"/>
      <c r="CH33" s="657"/>
      <c r="CI33" s="657"/>
      <c r="CJ33" s="657"/>
      <c r="CK33" s="657"/>
      <c r="CL33" s="657"/>
      <c r="CM33" s="657"/>
      <c r="CN33" s="657"/>
      <c r="CO33" s="657"/>
      <c r="CP33" s="657"/>
      <c r="CQ33" s="658"/>
      <c r="CR33" s="659">
        <v>6923662</v>
      </c>
      <c r="CS33" s="680"/>
      <c r="CT33" s="680"/>
      <c r="CU33" s="680"/>
      <c r="CV33" s="680"/>
      <c r="CW33" s="680"/>
      <c r="CX33" s="680"/>
      <c r="CY33" s="681"/>
      <c r="CZ33" s="664">
        <v>48.3</v>
      </c>
      <c r="DA33" s="692"/>
      <c r="DB33" s="692"/>
      <c r="DC33" s="694"/>
      <c r="DD33" s="668">
        <v>4457921</v>
      </c>
      <c r="DE33" s="680"/>
      <c r="DF33" s="680"/>
      <c r="DG33" s="680"/>
      <c r="DH33" s="680"/>
      <c r="DI33" s="680"/>
      <c r="DJ33" s="680"/>
      <c r="DK33" s="681"/>
      <c r="DL33" s="668">
        <v>3405568</v>
      </c>
      <c r="DM33" s="680"/>
      <c r="DN33" s="680"/>
      <c r="DO33" s="680"/>
      <c r="DP33" s="680"/>
      <c r="DQ33" s="680"/>
      <c r="DR33" s="680"/>
      <c r="DS33" s="680"/>
      <c r="DT33" s="680"/>
      <c r="DU33" s="680"/>
      <c r="DV33" s="681"/>
      <c r="DW33" s="664">
        <v>40.5</v>
      </c>
      <c r="DX33" s="692"/>
      <c r="DY33" s="692"/>
      <c r="DZ33" s="692"/>
      <c r="EA33" s="692"/>
      <c r="EB33" s="692"/>
      <c r="EC33" s="693"/>
    </row>
    <row r="34" spans="2:133" ht="11.25" customHeight="1" x14ac:dyDescent="0.15">
      <c r="B34" s="656" t="s">
        <v>308</v>
      </c>
      <c r="C34" s="657"/>
      <c r="D34" s="657"/>
      <c r="E34" s="657"/>
      <c r="F34" s="657"/>
      <c r="G34" s="657"/>
      <c r="H34" s="657"/>
      <c r="I34" s="657"/>
      <c r="J34" s="657"/>
      <c r="K34" s="657"/>
      <c r="L34" s="657"/>
      <c r="M34" s="657"/>
      <c r="N34" s="657"/>
      <c r="O34" s="657"/>
      <c r="P34" s="657"/>
      <c r="Q34" s="658"/>
      <c r="R34" s="659">
        <v>77877</v>
      </c>
      <c r="S34" s="660"/>
      <c r="T34" s="660"/>
      <c r="U34" s="660"/>
      <c r="V34" s="660"/>
      <c r="W34" s="660"/>
      <c r="X34" s="660"/>
      <c r="Y34" s="661"/>
      <c r="Z34" s="662">
        <v>0.5</v>
      </c>
      <c r="AA34" s="662"/>
      <c r="AB34" s="662"/>
      <c r="AC34" s="662"/>
      <c r="AD34" s="663" t="s">
        <v>122</v>
      </c>
      <c r="AE34" s="663"/>
      <c r="AF34" s="663"/>
      <c r="AG34" s="663"/>
      <c r="AH34" s="663"/>
      <c r="AI34" s="663"/>
      <c r="AJ34" s="663"/>
      <c r="AK34" s="663"/>
      <c r="AL34" s="664" t="s">
        <v>122</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309</v>
      </c>
      <c r="CE34" s="657"/>
      <c r="CF34" s="657"/>
      <c r="CG34" s="657"/>
      <c r="CH34" s="657"/>
      <c r="CI34" s="657"/>
      <c r="CJ34" s="657"/>
      <c r="CK34" s="657"/>
      <c r="CL34" s="657"/>
      <c r="CM34" s="657"/>
      <c r="CN34" s="657"/>
      <c r="CO34" s="657"/>
      <c r="CP34" s="657"/>
      <c r="CQ34" s="658"/>
      <c r="CR34" s="659">
        <v>1436019</v>
      </c>
      <c r="CS34" s="660"/>
      <c r="CT34" s="660"/>
      <c r="CU34" s="660"/>
      <c r="CV34" s="660"/>
      <c r="CW34" s="660"/>
      <c r="CX34" s="660"/>
      <c r="CY34" s="661"/>
      <c r="CZ34" s="664">
        <v>10</v>
      </c>
      <c r="DA34" s="692"/>
      <c r="DB34" s="692"/>
      <c r="DC34" s="694"/>
      <c r="DD34" s="668">
        <v>930499</v>
      </c>
      <c r="DE34" s="660"/>
      <c r="DF34" s="660"/>
      <c r="DG34" s="660"/>
      <c r="DH34" s="660"/>
      <c r="DI34" s="660"/>
      <c r="DJ34" s="660"/>
      <c r="DK34" s="661"/>
      <c r="DL34" s="668">
        <v>770985</v>
      </c>
      <c r="DM34" s="660"/>
      <c r="DN34" s="660"/>
      <c r="DO34" s="660"/>
      <c r="DP34" s="660"/>
      <c r="DQ34" s="660"/>
      <c r="DR34" s="660"/>
      <c r="DS34" s="660"/>
      <c r="DT34" s="660"/>
      <c r="DU34" s="660"/>
      <c r="DV34" s="661"/>
      <c r="DW34" s="664">
        <v>9.1999999999999993</v>
      </c>
      <c r="DX34" s="692"/>
      <c r="DY34" s="692"/>
      <c r="DZ34" s="692"/>
      <c r="EA34" s="692"/>
      <c r="EB34" s="692"/>
      <c r="EC34" s="693"/>
    </row>
    <row r="35" spans="2:133" ht="11.25" customHeight="1" x14ac:dyDescent="0.15">
      <c r="B35" s="656" t="s">
        <v>310</v>
      </c>
      <c r="C35" s="657"/>
      <c r="D35" s="657"/>
      <c r="E35" s="657"/>
      <c r="F35" s="657"/>
      <c r="G35" s="657"/>
      <c r="H35" s="657"/>
      <c r="I35" s="657"/>
      <c r="J35" s="657"/>
      <c r="K35" s="657"/>
      <c r="L35" s="657"/>
      <c r="M35" s="657"/>
      <c r="N35" s="657"/>
      <c r="O35" s="657"/>
      <c r="P35" s="657"/>
      <c r="Q35" s="658"/>
      <c r="R35" s="659">
        <v>1551476</v>
      </c>
      <c r="S35" s="660"/>
      <c r="T35" s="660"/>
      <c r="U35" s="660"/>
      <c r="V35" s="660"/>
      <c r="W35" s="660"/>
      <c r="X35" s="660"/>
      <c r="Y35" s="661"/>
      <c r="Z35" s="662">
        <v>10.7</v>
      </c>
      <c r="AA35" s="662"/>
      <c r="AB35" s="662"/>
      <c r="AC35" s="662"/>
      <c r="AD35" s="663" t="s">
        <v>122</v>
      </c>
      <c r="AE35" s="663"/>
      <c r="AF35" s="663"/>
      <c r="AG35" s="663"/>
      <c r="AH35" s="663"/>
      <c r="AI35" s="663"/>
      <c r="AJ35" s="663"/>
      <c r="AK35" s="663"/>
      <c r="AL35" s="664" t="s">
        <v>122</v>
      </c>
      <c r="AM35" s="665"/>
      <c r="AN35" s="665"/>
      <c r="AO35" s="666"/>
      <c r="AP35" s="222"/>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83775</v>
      </c>
      <c r="CS35" s="680"/>
      <c r="CT35" s="680"/>
      <c r="CU35" s="680"/>
      <c r="CV35" s="680"/>
      <c r="CW35" s="680"/>
      <c r="CX35" s="680"/>
      <c r="CY35" s="681"/>
      <c r="CZ35" s="664">
        <v>0.6</v>
      </c>
      <c r="DA35" s="692"/>
      <c r="DB35" s="692"/>
      <c r="DC35" s="694"/>
      <c r="DD35" s="668">
        <v>61303</v>
      </c>
      <c r="DE35" s="680"/>
      <c r="DF35" s="680"/>
      <c r="DG35" s="680"/>
      <c r="DH35" s="680"/>
      <c r="DI35" s="680"/>
      <c r="DJ35" s="680"/>
      <c r="DK35" s="681"/>
      <c r="DL35" s="668">
        <v>61303</v>
      </c>
      <c r="DM35" s="680"/>
      <c r="DN35" s="680"/>
      <c r="DO35" s="680"/>
      <c r="DP35" s="680"/>
      <c r="DQ35" s="680"/>
      <c r="DR35" s="680"/>
      <c r="DS35" s="680"/>
      <c r="DT35" s="680"/>
      <c r="DU35" s="680"/>
      <c r="DV35" s="681"/>
      <c r="DW35" s="664">
        <v>0.7</v>
      </c>
      <c r="DX35" s="692"/>
      <c r="DY35" s="692"/>
      <c r="DZ35" s="692"/>
      <c r="EA35" s="692"/>
      <c r="EB35" s="692"/>
      <c r="EC35" s="693"/>
    </row>
    <row r="36" spans="2:133" ht="11.25" customHeight="1" x14ac:dyDescent="0.15">
      <c r="B36" s="656" t="s">
        <v>314</v>
      </c>
      <c r="C36" s="657"/>
      <c r="D36" s="657"/>
      <c r="E36" s="657"/>
      <c r="F36" s="657"/>
      <c r="G36" s="657"/>
      <c r="H36" s="657"/>
      <c r="I36" s="657"/>
      <c r="J36" s="657"/>
      <c r="K36" s="657"/>
      <c r="L36" s="657"/>
      <c r="M36" s="657"/>
      <c r="N36" s="657"/>
      <c r="O36" s="657"/>
      <c r="P36" s="657"/>
      <c r="Q36" s="658"/>
      <c r="R36" s="659">
        <v>53073</v>
      </c>
      <c r="S36" s="660"/>
      <c r="T36" s="660"/>
      <c r="U36" s="660"/>
      <c r="V36" s="660"/>
      <c r="W36" s="660"/>
      <c r="X36" s="660"/>
      <c r="Y36" s="661"/>
      <c r="Z36" s="662">
        <v>0.4</v>
      </c>
      <c r="AA36" s="662"/>
      <c r="AB36" s="662"/>
      <c r="AC36" s="662"/>
      <c r="AD36" s="663" t="s">
        <v>122</v>
      </c>
      <c r="AE36" s="663"/>
      <c r="AF36" s="663"/>
      <c r="AG36" s="663"/>
      <c r="AH36" s="663"/>
      <c r="AI36" s="663"/>
      <c r="AJ36" s="663"/>
      <c r="AK36" s="663"/>
      <c r="AL36" s="664" t="s">
        <v>122</v>
      </c>
      <c r="AM36" s="665"/>
      <c r="AN36" s="665"/>
      <c r="AO36" s="666"/>
      <c r="AP36" s="222"/>
      <c r="AQ36" s="725" t="s">
        <v>315</v>
      </c>
      <c r="AR36" s="726"/>
      <c r="AS36" s="726"/>
      <c r="AT36" s="726"/>
      <c r="AU36" s="726"/>
      <c r="AV36" s="726"/>
      <c r="AW36" s="726"/>
      <c r="AX36" s="726"/>
      <c r="AY36" s="727"/>
      <c r="AZ36" s="648">
        <v>3438356</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18957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1633220</v>
      </c>
      <c r="CS36" s="660"/>
      <c r="CT36" s="660"/>
      <c r="CU36" s="660"/>
      <c r="CV36" s="660"/>
      <c r="CW36" s="660"/>
      <c r="CX36" s="660"/>
      <c r="CY36" s="661"/>
      <c r="CZ36" s="664">
        <v>11.4</v>
      </c>
      <c r="DA36" s="692"/>
      <c r="DB36" s="692"/>
      <c r="DC36" s="694"/>
      <c r="DD36" s="668">
        <v>1297981</v>
      </c>
      <c r="DE36" s="660"/>
      <c r="DF36" s="660"/>
      <c r="DG36" s="660"/>
      <c r="DH36" s="660"/>
      <c r="DI36" s="660"/>
      <c r="DJ36" s="660"/>
      <c r="DK36" s="661"/>
      <c r="DL36" s="668">
        <v>1154858</v>
      </c>
      <c r="DM36" s="660"/>
      <c r="DN36" s="660"/>
      <c r="DO36" s="660"/>
      <c r="DP36" s="660"/>
      <c r="DQ36" s="660"/>
      <c r="DR36" s="660"/>
      <c r="DS36" s="660"/>
      <c r="DT36" s="660"/>
      <c r="DU36" s="660"/>
      <c r="DV36" s="661"/>
      <c r="DW36" s="664">
        <v>13.7</v>
      </c>
      <c r="DX36" s="692"/>
      <c r="DY36" s="692"/>
      <c r="DZ36" s="692"/>
      <c r="EA36" s="692"/>
      <c r="EB36" s="692"/>
      <c r="EC36" s="693"/>
    </row>
    <row r="37" spans="2:133" ht="11.25" customHeight="1" x14ac:dyDescent="0.15">
      <c r="B37" s="656" t="s">
        <v>318</v>
      </c>
      <c r="C37" s="657"/>
      <c r="D37" s="657"/>
      <c r="E37" s="657"/>
      <c r="F37" s="657"/>
      <c r="G37" s="657"/>
      <c r="H37" s="657"/>
      <c r="I37" s="657"/>
      <c r="J37" s="657"/>
      <c r="K37" s="657"/>
      <c r="L37" s="657"/>
      <c r="M37" s="657"/>
      <c r="N37" s="657"/>
      <c r="O37" s="657"/>
      <c r="P37" s="657"/>
      <c r="Q37" s="658"/>
      <c r="R37" s="659">
        <v>356709</v>
      </c>
      <c r="S37" s="660"/>
      <c r="T37" s="660"/>
      <c r="U37" s="660"/>
      <c r="V37" s="660"/>
      <c r="W37" s="660"/>
      <c r="X37" s="660"/>
      <c r="Y37" s="661"/>
      <c r="Z37" s="662">
        <v>2.5</v>
      </c>
      <c r="AA37" s="662"/>
      <c r="AB37" s="662"/>
      <c r="AC37" s="662"/>
      <c r="AD37" s="663">
        <v>8957</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1831187</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-18494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664337</v>
      </c>
      <c r="CS37" s="680"/>
      <c r="CT37" s="680"/>
      <c r="CU37" s="680"/>
      <c r="CV37" s="680"/>
      <c r="CW37" s="680"/>
      <c r="CX37" s="680"/>
      <c r="CY37" s="681"/>
      <c r="CZ37" s="664">
        <v>4.5999999999999996</v>
      </c>
      <c r="DA37" s="692"/>
      <c r="DB37" s="692"/>
      <c r="DC37" s="694"/>
      <c r="DD37" s="668">
        <v>660777</v>
      </c>
      <c r="DE37" s="680"/>
      <c r="DF37" s="680"/>
      <c r="DG37" s="680"/>
      <c r="DH37" s="680"/>
      <c r="DI37" s="680"/>
      <c r="DJ37" s="680"/>
      <c r="DK37" s="681"/>
      <c r="DL37" s="668">
        <v>660777</v>
      </c>
      <c r="DM37" s="680"/>
      <c r="DN37" s="680"/>
      <c r="DO37" s="680"/>
      <c r="DP37" s="680"/>
      <c r="DQ37" s="680"/>
      <c r="DR37" s="680"/>
      <c r="DS37" s="680"/>
      <c r="DT37" s="680"/>
      <c r="DU37" s="680"/>
      <c r="DV37" s="681"/>
      <c r="DW37" s="664">
        <v>7.9</v>
      </c>
      <c r="DX37" s="692"/>
      <c r="DY37" s="692"/>
      <c r="DZ37" s="692"/>
      <c r="EA37" s="692"/>
      <c r="EB37" s="692"/>
      <c r="EC37" s="693"/>
    </row>
    <row r="38" spans="2:133" ht="11.25" customHeight="1" x14ac:dyDescent="0.15">
      <c r="B38" s="656" t="s">
        <v>322</v>
      </c>
      <c r="C38" s="657"/>
      <c r="D38" s="657"/>
      <c r="E38" s="657"/>
      <c r="F38" s="657"/>
      <c r="G38" s="657"/>
      <c r="H38" s="657"/>
      <c r="I38" s="657"/>
      <c r="J38" s="657"/>
      <c r="K38" s="657"/>
      <c r="L38" s="657"/>
      <c r="M38" s="657"/>
      <c r="N38" s="657"/>
      <c r="O38" s="657"/>
      <c r="P38" s="657"/>
      <c r="Q38" s="658"/>
      <c r="R38" s="659">
        <v>1183315</v>
      </c>
      <c r="S38" s="660"/>
      <c r="T38" s="660"/>
      <c r="U38" s="660"/>
      <c r="V38" s="660"/>
      <c r="W38" s="660"/>
      <c r="X38" s="660"/>
      <c r="Y38" s="661"/>
      <c r="Z38" s="662">
        <v>8.1999999999999993</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493577</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2209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3348854</v>
      </c>
      <c r="CS38" s="660"/>
      <c r="CT38" s="660"/>
      <c r="CU38" s="660"/>
      <c r="CV38" s="660"/>
      <c r="CW38" s="660"/>
      <c r="CX38" s="660"/>
      <c r="CY38" s="661"/>
      <c r="CZ38" s="664">
        <v>23.4</v>
      </c>
      <c r="DA38" s="692"/>
      <c r="DB38" s="692"/>
      <c r="DC38" s="694"/>
      <c r="DD38" s="668">
        <v>1807141</v>
      </c>
      <c r="DE38" s="660"/>
      <c r="DF38" s="660"/>
      <c r="DG38" s="660"/>
      <c r="DH38" s="660"/>
      <c r="DI38" s="660"/>
      <c r="DJ38" s="660"/>
      <c r="DK38" s="661"/>
      <c r="DL38" s="668">
        <v>1418422</v>
      </c>
      <c r="DM38" s="660"/>
      <c r="DN38" s="660"/>
      <c r="DO38" s="660"/>
      <c r="DP38" s="660"/>
      <c r="DQ38" s="660"/>
      <c r="DR38" s="660"/>
      <c r="DS38" s="660"/>
      <c r="DT38" s="660"/>
      <c r="DU38" s="660"/>
      <c r="DV38" s="661"/>
      <c r="DW38" s="664">
        <v>16.899999999999999</v>
      </c>
      <c r="DX38" s="692"/>
      <c r="DY38" s="692"/>
      <c r="DZ38" s="692"/>
      <c r="EA38" s="692"/>
      <c r="EB38" s="692"/>
      <c r="EC38" s="693"/>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83444</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3236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421794</v>
      </c>
      <c r="CS39" s="680"/>
      <c r="CT39" s="680"/>
      <c r="CU39" s="680"/>
      <c r="CV39" s="680"/>
      <c r="CW39" s="680"/>
      <c r="CX39" s="680"/>
      <c r="CY39" s="681"/>
      <c r="CZ39" s="664">
        <v>2.9</v>
      </c>
      <c r="DA39" s="692"/>
      <c r="DB39" s="692"/>
      <c r="DC39" s="694"/>
      <c r="DD39" s="668">
        <v>360997</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15">
      <c r="B40" s="656" t="s">
        <v>330</v>
      </c>
      <c r="C40" s="657"/>
      <c r="D40" s="657"/>
      <c r="E40" s="657"/>
      <c r="F40" s="657"/>
      <c r="G40" s="657"/>
      <c r="H40" s="657"/>
      <c r="I40" s="657"/>
      <c r="J40" s="657"/>
      <c r="K40" s="657"/>
      <c r="L40" s="657"/>
      <c r="M40" s="657"/>
      <c r="N40" s="657"/>
      <c r="O40" s="657"/>
      <c r="P40" s="657"/>
      <c r="Q40" s="658"/>
      <c r="R40" s="659">
        <v>39315</v>
      </c>
      <c r="S40" s="660"/>
      <c r="T40" s="660"/>
      <c r="U40" s="660"/>
      <c r="V40" s="660"/>
      <c r="W40" s="660"/>
      <c r="X40" s="660"/>
      <c r="Y40" s="661"/>
      <c r="Z40" s="662">
        <v>0.3</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41813</v>
      </c>
      <c r="BA40" s="660"/>
      <c r="BB40" s="660"/>
      <c r="BC40" s="660"/>
      <c r="BD40" s="680"/>
      <c r="BE40" s="680"/>
      <c r="BF40" s="705"/>
      <c r="BG40" s="709" t="s">
        <v>332</v>
      </c>
      <c r="BH40" s="710"/>
      <c r="BI40" s="710"/>
      <c r="BJ40" s="710"/>
      <c r="BK40" s="710"/>
      <c r="BL40" s="223"/>
      <c r="BM40" s="657" t="s">
        <v>333</v>
      </c>
      <c r="BN40" s="657"/>
      <c r="BO40" s="657"/>
      <c r="BP40" s="657"/>
      <c r="BQ40" s="657"/>
      <c r="BR40" s="657"/>
      <c r="BS40" s="657"/>
      <c r="BT40" s="657"/>
      <c r="BU40" s="658"/>
      <c r="BV40" s="659">
        <v>97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t="s">
        <v>122</v>
      </c>
      <c r="CS40" s="660"/>
      <c r="CT40" s="660"/>
      <c r="CU40" s="660"/>
      <c r="CV40" s="660"/>
      <c r="CW40" s="660"/>
      <c r="CX40" s="660"/>
      <c r="CY40" s="661"/>
      <c r="CZ40" s="664" t="s">
        <v>122</v>
      </c>
      <c r="DA40" s="692"/>
      <c r="DB40" s="692"/>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2"/>
      <c r="DY40" s="692"/>
      <c r="DZ40" s="692"/>
      <c r="EA40" s="692"/>
      <c r="EB40" s="692"/>
      <c r="EC40" s="693"/>
    </row>
    <row r="41" spans="2:133" ht="11.25" customHeight="1" x14ac:dyDescent="0.15">
      <c r="B41" s="682" t="s">
        <v>335</v>
      </c>
      <c r="C41" s="683"/>
      <c r="D41" s="683"/>
      <c r="E41" s="683"/>
      <c r="F41" s="683"/>
      <c r="G41" s="683"/>
      <c r="H41" s="683"/>
      <c r="I41" s="683"/>
      <c r="J41" s="683"/>
      <c r="K41" s="683"/>
      <c r="L41" s="683"/>
      <c r="M41" s="683"/>
      <c r="N41" s="683"/>
      <c r="O41" s="683"/>
      <c r="P41" s="683"/>
      <c r="Q41" s="684"/>
      <c r="R41" s="731">
        <v>14446052</v>
      </c>
      <c r="S41" s="732"/>
      <c r="T41" s="732"/>
      <c r="U41" s="732"/>
      <c r="V41" s="732"/>
      <c r="W41" s="732"/>
      <c r="X41" s="732"/>
      <c r="Y41" s="736"/>
      <c r="Z41" s="737">
        <v>100</v>
      </c>
      <c r="AA41" s="737"/>
      <c r="AB41" s="737"/>
      <c r="AC41" s="737"/>
      <c r="AD41" s="738">
        <v>8365718</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169077</v>
      </c>
      <c r="BA41" s="660"/>
      <c r="BB41" s="660"/>
      <c r="BC41" s="660"/>
      <c r="BD41" s="680"/>
      <c r="BE41" s="680"/>
      <c r="BF41" s="705"/>
      <c r="BG41" s="709"/>
      <c r="BH41" s="710"/>
      <c r="BI41" s="710"/>
      <c r="BJ41" s="710"/>
      <c r="BK41" s="710"/>
      <c r="BL41" s="223"/>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819258</v>
      </c>
      <c r="BA42" s="732"/>
      <c r="BB42" s="732"/>
      <c r="BC42" s="732"/>
      <c r="BD42" s="718"/>
      <c r="BE42" s="718"/>
      <c r="BF42" s="720"/>
      <c r="BG42" s="711"/>
      <c r="BH42" s="712"/>
      <c r="BI42" s="712"/>
      <c r="BJ42" s="712"/>
      <c r="BK42" s="712"/>
      <c r="BL42" s="224"/>
      <c r="BM42" s="683" t="s">
        <v>340</v>
      </c>
      <c r="BN42" s="683"/>
      <c r="BO42" s="683"/>
      <c r="BP42" s="683"/>
      <c r="BQ42" s="683"/>
      <c r="BR42" s="683"/>
      <c r="BS42" s="683"/>
      <c r="BT42" s="683"/>
      <c r="BU42" s="684"/>
      <c r="BV42" s="731">
        <v>464</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1588796</v>
      </c>
      <c r="CS42" s="680"/>
      <c r="CT42" s="680"/>
      <c r="CU42" s="680"/>
      <c r="CV42" s="680"/>
      <c r="CW42" s="680"/>
      <c r="CX42" s="680"/>
      <c r="CY42" s="681"/>
      <c r="CZ42" s="664">
        <v>11.1</v>
      </c>
      <c r="DA42" s="692"/>
      <c r="DB42" s="692"/>
      <c r="DC42" s="694"/>
      <c r="DD42" s="668">
        <v>378366</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14" t="s">
        <v>342</v>
      </c>
      <c r="CD43" s="656" t="s">
        <v>343</v>
      </c>
      <c r="CE43" s="657"/>
      <c r="CF43" s="657"/>
      <c r="CG43" s="657"/>
      <c r="CH43" s="657"/>
      <c r="CI43" s="657"/>
      <c r="CJ43" s="657"/>
      <c r="CK43" s="657"/>
      <c r="CL43" s="657"/>
      <c r="CM43" s="657"/>
      <c r="CN43" s="657"/>
      <c r="CO43" s="657"/>
      <c r="CP43" s="657"/>
      <c r="CQ43" s="658"/>
      <c r="CR43" s="659">
        <v>29656</v>
      </c>
      <c r="CS43" s="680"/>
      <c r="CT43" s="680"/>
      <c r="CU43" s="680"/>
      <c r="CV43" s="680"/>
      <c r="CW43" s="680"/>
      <c r="CX43" s="680"/>
      <c r="CY43" s="681"/>
      <c r="CZ43" s="664">
        <v>0.2</v>
      </c>
      <c r="DA43" s="692"/>
      <c r="DB43" s="692"/>
      <c r="DC43" s="694"/>
      <c r="DD43" s="668">
        <v>29656</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1588796</v>
      </c>
      <c r="CS44" s="660"/>
      <c r="CT44" s="660"/>
      <c r="CU44" s="660"/>
      <c r="CV44" s="660"/>
      <c r="CW44" s="660"/>
      <c r="CX44" s="660"/>
      <c r="CY44" s="661"/>
      <c r="CZ44" s="664">
        <v>11.1</v>
      </c>
      <c r="DA44" s="665"/>
      <c r="DB44" s="665"/>
      <c r="DC44" s="671"/>
      <c r="DD44" s="668">
        <v>378366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466278</v>
      </c>
      <c r="CS45" s="680"/>
      <c r="CT45" s="680"/>
      <c r="CU45" s="680"/>
      <c r="CV45" s="680"/>
      <c r="CW45" s="680"/>
      <c r="CX45" s="680"/>
      <c r="CY45" s="681"/>
      <c r="CZ45" s="664">
        <v>3.3</v>
      </c>
      <c r="DA45" s="692"/>
      <c r="DB45" s="692"/>
      <c r="DC45" s="694"/>
      <c r="DD45" s="668">
        <v>55461</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25"/>
      <c r="CD46" s="699"/>
      <c r="CE46" s="700"/>
      <c r="CF46" s="656" t="s">
        <v>348</v>
      </c>
      <c r="CG46" s="657"/>
      <c r="CH46" s="657"/>
      <c r="CI46" s="657"/>
      <c r="CJ46" s="657"/>
      <c r="CK46" s="657"/>
      <c r="CL46" s="657"/>
      <c r="CM46" s="657"/>
      <c r="CN46" s="657"/>
      <c r="CO46" s="657"/>
      <c r="CP46" s="657"/>
      <c r="CQ46" s="658"/>
      <c r="CR46" s="659">
        <v>1061898</v>
      </c>
      <c r="CS46" s="660"/>
      <c r="CT46" s="660"/>
      <c r="CU46" s="660"/>
      <c r="CV46" s="660"/>
      <c r="CW46" s="660"/>
      <c r="CX46" s="660"/>
      <c r="CY46" s="661"/>
      <c r="CZ46" s="664">
        <v>7.4</v>
      </c>
      <c r="DA46" s="665"/>
      <c r="DB46" s="665"/>
      <c r="DC46" s="671"/>
      <c r="DD46" s="668">
        <v>317293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25"/>
      <c r="CD47" s="699"/>
      <c r="CE47" s="700"/>
      <c r="CF47" s="656" t="s">
        <v>349</v>
      </c>
      <c r="CG47" s="657"/>
      <c r="CH47" s="657"/>
      <c r="CI47" s="657"/>
      <c r="CJ47" s="657"/>
      <c r="CK47" s="657"/>
      <c r="CL47" s="657"/>
      <c r="CM47" s="657"/>
      <c r="CN47" s="657"/>
      <c r="CO47" s="657"/>
      <c r="CP47" s="657"/>
      <c r="CQ47" s="658"/>
      <c r="CR47" s="659" t="s">
        <v>122</v>
      </c>
      <c r="CS47" s="680"/>
      <c r="CT47" s="680"/>
      <c r="CU47" s="680"/>
      <c r="CV47" s="680"/>
      <c r="CW47" s="680"/>
      <c r="CX47" s="680"/>
      <c r="CY47" s="681"/>
      <c r="CZ47" s="664" t="s">
        <v>122</v>
      </c>
      <c r="DA47" s="692"/>
      <c r="DB47" s="692"/>
      <c r="DC47" s="694"/>
      <c r="DD47" s="668" t="s">
        <v>122</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25"/>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25"/>
      <c r="CD49" s="682" t="s">
        <v>351</v>
      </c>
      <c r="CE49" s="683"/>
      <c r="CF49" s="683"/>
      <c r="CG49" s="683"/>
      <c r="CH49" s="683"/>
      <c r="CI49" s="683"/>
      <c r="CJ49" s="683"/>
      <c r="CK49" s="683"/>
      <c r="CL49" s="683"/>
      <c r="CM49" s="683"/>
      <c r="CN49" s="683"/>
      <c r="CO49" s="683"/>
      <c r="CP49" s="683"/>
      <c r="CQ49" s="684"/>
      <c r="CR49" s="731">
        <v>14341517</v>
      </c>
      <c r="CS49" s="718"/>
      <c r="CT49" s="718"/>
      <c r="CU49" s="718"/>
      <c r="CV49" s="718"/>
      <c r="CW49" s="718"/>
      <c r="CX49" s="718"/>
      <c r="CY49" s="747"/>
      <c r="CZ49" s="739">
        <v>100</v>
      </c>
      <c r="DA49" s="748"/>
      <c r="DB49" s="748"/>
      <c r="DC49" s="749"/>
      <c r="DD49" s="750">
        <v>9651983</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Fog7cZFsG3FrAVthMKFWVV01V1PCbPMY6sL5tEBiXKeVqCfdorUlqjHq50QmTGvdMuwYhUGsQCuVhpxvWE6Grg==" saltValue="rPbEK+/zm976ipMNvD1CT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49" zoomScale="70" zoomScaleNormal="25" zoomScaleSheetLayoutView="70" workbookViewId="0">
      <selection activeCell="AK73" sqref="AK73:AO73"/>
    </sheetView>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353</v>
      </c>
      <c r="DK2" s="759"/>
      <c r="DL2" s="759"/>
      <c r="DM2" s="759"/>
      <c r="DN2" s="759"/>
      <c r="DO2" s="760"/>
      <c r="DP2" s="228"/>
      <c r="DQ2" s="758" t="s">
        <v>354</v>
      </c>
      <c r="DR2" s="759"/>
      <c r="DS2" s="759"/>
      <c r="DT2" s="759"/>
      <c r="DU2" s="759"/>
      <c r="DV2" s="759"/>
      <c r="DW2" s="759"/>
      <c r="DX2" s="759"/>
      <c r="DY2" s="759"/>
      <c r="DZ2" s="760"/>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32"/>
      <c r="BA5" s="232"/>
      <c r="BB5" s="232"/>
      <c r="BC5" s="232"/>
      <c r="BD5" s="232"/>
      <c r="BE5" s="233"/>
      <c r="BF5" s="233"/>
      <c r="BG5" s="233"/>
      <c r="BH5" s="233"/>
      <c r="BI5" s="233"/>
      <c r="BJ5" s="233"/>
      <c r="BK5" s="233"/>
      <c r="BL5" s="233"/>
      <c r="BM5" s="233"/>
      <c r="BN5" s="233"/>
      <c r="BO5" s="233"/>
      <c r="BP5" s="233"/>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34"/>
    </row>
    <row r="6" spans="1:131" s="235"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15">
      <c r="A7" s="236">
        <v>1</v>
      </c>
      <c r="B7" s="785" t="s">
        <v>374</v>
      </c>
      <c r="C7" s="786"/>
      <c r="D7" s="786"/>
      <c r="E7" s="786"/>
      <c r="F7" s="786"/>
      <c r="G7" s="786"/>
      <c r="H7" s="786"/>
      <c r="I7" s="786"/>
      <c r="J7" s="786"/>
      <c r="K7" s="786"/>
      <c r="L7" s="786"/>
      <c r="M7" s="786"/>
      <c r="N7" s="786"/>
      <c r="O7" s="786"/>
      <c r="P7" s="787"/>
      <c r="Q7" s="788">
        <v>14275</v>
      </c>
      <c r="R7" s="789"/>
      <c r="S7" s="789"/>
      <c r="T7" s="789"/>
      <c r="U7" s="789"/>
      <c r="V7" s="789">
        <v>14233</v>
      </c>
      <c r="W7" s="789"/>
      <c r="X7" s="789"/>
      <c r="Y7" s="789"/>
      <c r="Z7" s="789"/>
      <c r="AA7" s="789">
        <f>Q7-V7</f>
        <v>42</v>
      </c>
      <c r="AB7" s="789"/>
      <c r="AC7" s="789"/>
      <c r="AD7" s="789"/>
      <c r="AE7" s="790"/>
      <c r="AF7" s="791">
        <v>32</v>
      </c>
      <c r="AG7" s="792"/>
      <c r="AH7" s="792"/>
      <c r="AI7" s="792"/>
      <c r="AJ7" s="793"/>
      <c r="AK7" s="794">
        <v>1628</v>
      </c>
      <c r="AL7" s="795"/>
      <c r="AM7" s="795"/>
      <c r="AN7" s="795"/>
      <c r="AO7" s="795"/>
      <c r="AP7" s="795">
        <v>8511</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34"/>
    </row>
    <row r="8" spans="1:131" s="235" customFormat="1" ht="26.25" customHeight="1" x14ac:dyDescent="0.15">
      <c r="A8" s="238">
        <v>2</v>
      </c>
      <c r="B8" s="816" t="s">
        <v>375</v>
      </c>
      <c r="C8" s="817"/>
      <c r="D8" s="817"/>
      <c r="E8" s="817"/>
      <c r="F8" s="817"/>
      <c r="G8" s="817"/>
      <c r="H8" s="817"/>
      <c r="I8" s="817"/>
      <c r="J8" s="817"/>
      <c r="K8" s="817"/>
      <c r="L8" s="817"/>
      <c r="M8" s="817"/>
      <c r="N8" s="817"/>
      <c r="O8" s="817"/>
      <c r="P8" s="818"/>
      <c r="Q8" s="819">
        <v>77</v>
      </c>
      <c r="R8" s="820"/>
      <c r="S8" s="820"/>
      <c r="T8" s="820"/>
      <c r="U8" s="820"/>
      <c r="V8" s="820">
        <v>0</v>
      </c>
      <c r="W8" s="820"/>
      <c r="X8" s="820"/>
      <c r="Y8" s="820"/>
      <c r="Z8" s="820"/>
      <c r="AA8" s="821">
        <f t="shared" ref="AA8:AA9" si="0">Q8-V8</f>
        <v>77</v>
      </c>
      <c r="AB8" s="822"/>
      <c r="AC8" s="822"/>
      <c r="AD8" s="822"/>
      <c r="AE8" s="823"/>
      <c r="AF8" s="824">
        <v>77</v>
      </c>
      <c r="AG8" s="822"/>
      <c r="AH8" s="822"/>
      <c r="AI8" s="822"/>
      <c r="AJ8" s="823"/>
      <c r="AK8" s="805">
        <v>0</v>
      </c>
      <c r="AL8" s="806"/>
      <c r="AM8" s="806"/>
      <c r="AN8" s="806"/>
      <c r="AO8" s="806"/>
      <c r="AP8" s="806">
        <v>0</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34"/>
    </row>
    <row r="9" spans="1:131" s="235" customFormat="1" ht="26.25" customHeight="1" x14ac:dyDescent="0.15">
      <c r="A9" s="238">
        <v>3</v>
      </c>
      <c r="B9" s="816" t="s">
        <v>376</v>
      </c>
      <c r="C9" s="817"/>
      <c r="D9" s="817"/>
      <c r="E9" s="817"/>
      <c r="F9" s="817"/>
      <c r="G9" s="817"/>
      <c r="H9" s="817"/>
      <c r="I9" s="817"/>
      <c r="J9" s="817"/>
      <c r="K9" s="817"/>
      <c r="L9" s="817"/>
      <c r="M9" s="817"/>
      <c r="N9" s="817"/>
      <c r="O9" s="817"/>
      <c r="P9" s="818"/>
      <c r="Q9" s="819">
        <v>94</v>
      </c>
      <c r="R9" s="820"/>
      <c r="S9" s="820"/>
      <c r="T9" s="820"/>
      <c r="U9" s="820"/>
      <c r="V9" s="820">
        <v>108</v>
      </c>
      <c r="W9" s="820"/>
      <c r="X9" s="820"/>
      <c r="Y9" s="820"/>
      <c r="Z9" s="820"/>
      <c r="AA9" s="821">
        <f t="shared" si="0"/>
        <v>-14</v>
      </c>
      <c r="AB9" s="822"/>
      <c r="AC9" s="822"/>
      <c r="AD9" s="822"/>
      <c r="AE9" s="823"/>
      <c r="AF9" s="824">
        <v>-14</v>
      </c>
      <c r="AG9" s="822"/>
      <c r="AH9" s="822"/>
      <c r="AI9" s="822"/>
      <c r="AJ9" s="823"/>
      <c r="AK9" s="805">
        <v>14</v>
      </c>
      <c r="AL9" s="806"/>
      <c r="AM9" s="806"/>
      <c r="AN9" s="806"/>
      <c r="AO9" s="806"/>
      <c r="AP9" s="806">
        <v>0</v>
      </c>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34"/>
    </row>
    <row r="10" spans="1:131" s="235" customFormat="1" ht="26.25" customHeight="1" x14ac:dyDescent="0.15">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4"/>
      <c r="AG10" s="822"/>
      <c r="AH10" s="822"/>
      <c r="AI10" s="822"/>
      <c r="AJ10" s="823"/>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15">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4"/>
      <c r="AG11" s="822"/>
      <c r="AH11" s="822"/>
      <c r="AI11" s="822"/>
      <c r="AJ11" s="823"/>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15">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4"/>
      <c r="AG12" s="822"/>
      <c r="AH12" s="822"/>
      <c r="AI12" s="822"/>
      <c r="AJ12" s="823"/>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15">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4"/>
      <c r="AG13" s="822"/>
      <c r="AH13" s="822"/>
      <c r="AI13" s="822"/>
      <c r="AJ13" s="823"/>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15">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4"/>
      <c r="AG14" s="822"/>
      <c r="AH14" s="822"/>
      <c r="AI14" s="822"/>
      <c r="AJ14" s="823"/>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15">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4"/>
      <c r="AG15" s="822"/>
      <c r="AH15" s="822"/>
      <c r="AI15" s="822"/>
      <c r="AJ15" s="823"/>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15">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4"/>
      <c r="AG16" s="822"/>
      <c r="AH16" s="822"/>
      <c r="AI16" s="822"/>
      <c r="AJ16" s="823"/>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15">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4"/>
      <c r="AG17" s="822"/>
      <c r="AH17" s="822"/>
      <c r="AI17" s="822"/>
      <c r="AJ17" s="823"/>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15">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4"/>
      <c r="AG18" s="822"/>
      <c r="AH18" s="822"/>
      <c r="AI18" s="822"/>
      <c r="AJ18" s="823"/>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15">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4"/>
      <c r="AG19" s="822"/>
      <c r="AH19" s="822"/>
      <c r="AI19" s="822"/>
      <c r="AJ19" s="823"/>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15">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4"/>
      <c r="AG20" s="822"/>
      <c r="AH20" s="822"/>
      <c r="AI20" s="822"/>
      <c r="AJ20" s="823"/>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4"/>
      <c r="AG21" s="822"/>
      <c r="AH21" s="822"/>
      <c r="AI21" s="822"/>
      <c r="AJ21" s="823"/>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15">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4"/>
      <c r="AG22" s="822"/>
      <c r="AH22" s="822"/>
      <c r="AI22" s="822"/>
      <c r="AJ22" s="823"/>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
      <c r="A23" s="240" t="s">
        <v>378</v>
      </c>
      <c r="B23" s="825" t="s">
        <v>379</v>
      </c>
      <c r="C23" s="826"/>
      <c r="D23" s="826"/>
      <c r="E23" s="826"/>
      <c r="F23" s="826"/>
      <c r="G23" s="826"/>
      <c r="H23" s="826"/>
      <c r="I23" s="826"/>
      <c r="J23" s="826"/>
      <c r="K23" s="826"/>
      <c r="L23" s="826"/>
      <c r="M23" s="826"/>
      <c r="N23" s="826"/>
      <c r="O23" s="826"/>
      <c r="P23" s="827"/>
      <c r="Q23" s="828"/>
      <c r="R23" s="829"/>
      <c r="S23" s="829"/>
      <c r="T23" s="829"/>
      <c r="U23" s="829"/>
      <c r="V23" s="829"/>
      <c r="W23" s="829"/>
      <c r="X23" s="829"/>
      <c r="Y23" s="829"/>
      <c r="Z23" s="829"/>
      <c r="AA23" s="829"/>
      <c r="AB23" s="829"/>
      <c r="AC23" s="829"/>
      <c r="AD23" s="829"/>
      <c r="AE23" s="830"/>
      <c r="AF23" s="831">
        <v>96</v>
      </c>
      <c r="AG23" s="829"/>
      <c r="AH23" s="829"/>
      <c r="AI23" s="829"/>
      <c r="AJ23" s="832"/>
      <c r="AK23" s="833"/>
      <c r="AL23" s="834"/>
      <c r="AM23" s="834"/>
      <c r="AN23" s="834"/>
      <c r="AO23" s="834"/>
      <c r="AP23" s="829"/>
      <c r="AQ23" s="829"/>
      <c r="AR23" s="829"/>
      <c r="AS23" s="829"/>
      <c r="AT23" s="829"/>
      <c r="AU23" s="845"/>
      <c r="AV23" s="845"/>
      <c r="AW23" s="845"/>
      <c r="AX23" s="845"/>
      <c r="AY23" s="846"/>
      <c r="AZ23" s="847" t="s">
        <v>122</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15">
      <c r="A28" s="242">
        <v>1</v>
      </c>
      <c r="B28" s="785" t="s">
        <v>390</v>
      </c>
      <c r="C28" s="786"/>
      <c r="D28" s="786"/>
      <c r="E28" s="786"/>
      <c r="F28" s="786"/>
      <c r="G28" s="786"/>
      <c r="H28" s="786"/>
      <c r="I28" s="786"/>
      <c r="J28" s="786"/>
      <c r="K28" s="786"/>
      <c r="L28" s="786"/>
      <c r="M28" s="786"/>
      <c r="N28" s="786"/>
      <c r="O28" s="786"/>
      <c r="P28" s="787"/>
      <c r="Q28" s="858">
        <v>2084</v>
      </c>
      <c r="R28" s="859"/>
      <c r="S28" s="859"/>
      <c r="T28" s="859"/>
      <c r="U28" s="859"/>
      <c r="V28" s="859">
        <v>2065</v>
      </c>
      <c r="W28" s="859"/>
      <c r="X28" s="859"/>
      <c r="Y28" s="859"/>
      <c r="Z28" s="859"/>
      <c r="AA28" s="859">
        <f>Q28-V28</f>
        <v>19</v>
      </c>
      <c r="AB28" s="859"/>
      <c r="AC28" s="859"/>
      <c r="AD28" s="859"/>
      <c r="AE28" s="860"/>
      <c r="AF28" s="861">
        <v>19</v>
      </c>
      <c r="AG28" s="859"/>
      <c r="AH28" s="859"/>
      <c r="AI28" s="859"/>
      <c r="AJ28" s="862"/>
      <c r="AK28" s="863">
        <v>169</v>
      </c>
      <c r="AL28" s="864"/>
      <c r="AM28" s="864"/>
      <c r="AN28" s="864"/>
      <c r="AO28" s="864"/>
      <c r="AP28" s="864">
        <v>0</v>
      </c>
      <c r="AQ28" s="864"/>
      <c r="AR28" s="864"/>
      <c r="AS28" s="864"/>
      <c r="AT28" s="864"/>
      <c r="AU28" s="864">
        <v>0</v>
      </c>
      <c r="AV28" s="864"/>
      <c r="AW28" s="864"/>
      <c r="AX28" s="864"/>
      <c r="AY28" s="864"/>
      <c r="AZ28" s="865"/>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15">
      <c r="A29" s="242">
        <v>2</v>
      </c>
      <c r="B29" s="816" t="s">
        <v>391</v>
      </c>
      <c r="C29" s="817"/>
      <c r="D29" s="817"/>
      <c r="E29" s="817"/>
      <c r="F29" s="817"/>
      <c r="G29" s="817"/>
      <c r="H29" s="817"/>
      <c r="I29" s="817"/>
      <c r="J29" s="817"/>
      <c r="K29" s="817"/>
      <c r="L29" s="817"/>
      <c r="M29" s="817"/>
      <c r="N29" s="817"/>
      <c r="O29" s="817"/>
      <c r="P29" s="818"/>
      <c r="Q29" s="819">
        <v>326</v>
      </c>
      <c r="R29" s="820"/>
      <c r="S29" s="820"/>
      <c r="T29" s="820"/>
      <c r="U29" s="820"/>
      <c r="V29" s="820">
        <v>320</v>
      </c>
      <c r="W29" s="820"/>
      <c r="X29" s="820"/>
      <c r="Y29" s="820"/>
      <c r="Z29" s="820"/>
      <c r="AA29" s="821">
        <f t="shared" ref="AA29:AA34" si="1">Q29-V29</f>
        <v>6</v>
      </c>
      <c r="AB29" s="822"/>
      <c r="AC29" s="822"/>
      <c r="AD29" s="822"/>
      <c r="AE29" s="823"/>
      <c r="AF29" s="824">
        <v>6</v>
      </c>
      <c r="AG29" s="822"/>
      <c r="AH29" s="822"/>
      <c r="AI29" s="822"/>
      <c r="AJ29" s="823"/>
      <c r="AK29" s="870">
        <v>94</v>
      </c>
      <c r="AL29" s="866"/>
      <c r="AM29" s="866"/>
      <c r="AN29" s="866"/>
      <c r="AO29" s="866"/>
      <c r="AP29" s="866">
        <v>0</v>
      </c>
      <c r="AQ29" s="866"/>
      <c r="AR29" s="866"/>
      <c r="AS29" s="866"/>
      <c r="AT29" s="866"/>
      <c r="AU29" s="866">
        <v>0</v>
      </c>
      <c r="AV29" s="866"/>
      <c r="AW29" s="866"/>
      <c r="AX29" s="866"/>
      <c r="AY29" s="866"/>
      <c r="AZ29" s="867"/>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15">
      <c r="A30" s="242">
        <v>3</v>
      </c>
      <c r="B30" s="816" t="s">
        <v>392</v>
      </c>
      <c r="C30" s="817"/>
      <c r="D30" s="817"/>
      <c r="E30" s="817"/>
      <c r="F30" s="817"/>
      <c r="G30" s="817"/>
      <c r="H30" s="817"/>
      <c r="I30" s="817"/>
      <c r="J30" s="817"/>
      <c r="K30" s="817"/>
      <c r="L30" s="817"/>
      <c r="M30" s="817"/>
      <c r="N30" s="817"/>
      <c r="O30" s="817"/>
      <c r="P30" s="818"/>
      <c r="Q30" s="819">
        <v>2823</v>
      </c>
      <c r="R30" s="820"/>
      <c r="S30" s="820"/>
      <c r="T30" s="820"/>
      <c r="U30" s="820"/>
      <c r="V30" s="820">
        <v>2815</v>
      </c>
      <c r="W30" s="820"/>
      <c r="X30" s="820"/>
      <c r="Y30" s="820"/>
      <c r="Z30" s="820"/>
      <c r="AA30" s="821">
        <f t="shared" si="1"/>
        <v>8</v>
      </c>
      <c r="AB30" s="822"/>
      <c r="AC30" s="822"/>
      <c r="AD30" s="822"/>
      <c r="AE30" s="823"/>
      <c r="AF30" s="824">
        <v>8</v>
      </c>
      <c r="AG30" s="822"/>
      <c r="AH30" s="822"/>
      <c r="AI30" s="822"/>
      <c r="AJ30" s="823"/>
      <c r="AK30" s="870">
        <v>452</v>
      </c>
      <c r="AL30" s="866"/>
      <c r="AM30" s="866"/>
      <c r="AN30" s="866"/>
      <c r="AO30" s="866"/>
      <c r="AP30" s="866">
        <v>0</v>
      </c>
      <c r="AQ30" s="866"/>
      <c r="AR30" s="866"/>
      <c r="AS30" s="866"/>
      <c r="AT30" s="866"/>
      <c r="AU30" s="866">
        <v>0</v>
      </c>
      <c r="AV30" s="866"/>
      <c r="AW30" s="866"/>
      <c r="AX30" s="866"/>
      <c r="AY30" s="866"/>
      <c r="AZ30" s="867"/>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15">
      <c r="A31" s="242">
        <v>4</v>
      </c>
      <c r="B31" s="816" t="s">
        <v>393</v>
      </c>
      <c r="C31" s="817"/>
      <c r="D31" s="817"/>
      <c r="E31" s="817"/>
      <c r="F31" s="817"/>
      <c r="G31" s="817"/>
      <c r="H31" s="817"/>
      <c r="I31" s="817"/>
      <c r="J31" s="817"/>
      <c r="K31" s="817"/>
      <c r="L31" s="817"/>
      <c r="M31" s="817"/>
      <c r="N31" s="817"/>
      <c r="O31" s="817"/>
      <c r="P31" s="818"/>
      <c r="Q31" s="819">
        <v>208</v>
      </c>
      <c r="R31" s="820"/>
      <c r="S31" s="820"/>
      <c r="T31" s="820"/>
      <c r="U31" s="820"/>
      <c r="V31" s="820">
        <v>244</v>
      </c>
      <c r="W31" s="820"/>
      <c r="X31" s="820"/>
      <c r="Y31" s="820"/>
      <c r="Z31" s="820"/>
      <c r="AA31" s="821">
        <f t="shared" si="1"/>
        <v>-36</v>
      </c>
      <c r="AB31" s="822"/>
      <c r="AC31" s="822"/>
      <c r="AD31" s="822"/>
      <c r="AE31" s="823"/>
      <c r="AF31" s="824">
        <v>519</v>
      </c>
      <c r="AG31" s="822"/>
      <c r="AH31" s="822"/>
      <c r="AI31" s="822"/>
      <c r="AJ31" s="823"/>
      <c r="AK31" s="870">
        <v>33</v>
      </c>
      <c r="AL31" s="866"/>
      <c r="AM31" s="866"/>
      <c r="AN31" s="866"/>
      <c r="AO31" s="866"/>
      <c r="AP31" s="866">
        <v>1034</v>
      </c>
      <c r="AQ31" s="866"/>
      <c r="AR31" s="866"/>
      <c r="AS31" s="866"/>
      <c r="AT31" s="866"/>
      <c r="AU31" s="866">
        <v>222</v>
      </c>
      <c r="AV31" s="866"/>
      <c r="AW31" s="866"/>
      <c r="AX31" s="866"/>
      <c r="AY31" s="866"/>
      <c r="AZ31" s="867"/>
      <c r="BA31" s="867"/>
      <c r="BB31" s="867"/>
      <c r="BC31" s="867"/>
      <c r="BD31" s="867"/>
      <c r="BE31" s="868" t="s">
        <v>394</v>
      </c>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15">
      <c r="A32" s="242">
        <v>5</v>
      </c>
      <c r="B32" s="816" t="s">
        <v>395</v>
      </c>
      <c r="C32" s="817"/>
      <c r="D32" s="817"/>
      <c r="E32" s="817"/>
      <c r="F32" s="817"/>
      <c r="G32" s="817"/>
      <c r="H32" s="817"/>
      <c r="I32" s="817"/>
      <c r="J32" s="817"/>
      <c r="K32" s="817"/>
      <c r="L32" s="817"/>
      <c r="M32" s="817"/>
      <c r="N32" s="817"/>
      <c r="O32" s="817"/>
      <c r="P32" s="818"/>
      <c r="Q32" s="819">
        <v>1193</v>
      </c>
      <c r="R32" s="820"/>
      <c r="S32" s="820"/>
      <c r="T32" s="820"/>
      <c r="U32" s="820"/>
      <c r="V32" s="820">
        <v>623</v>
      </c>
      <c r="W32" s="820"/>
      <c r="X32" s="820"/>
      <c r="Y32" s="820"/>
      <c r="Z32" s="820"/>
      <c r="AA32" s="821">
        <f t="shared" si="1"/>
        <v>570</v>
      </c>
      <c r="AB32" s="822"/>
      <c r="AC32" s="822"/>
      <c r="AD32" s="822"/>
      <c r="AE32" s="823"/>
      <c r="AF32" s="824">
        <v>570</v>
      </c>
      <c r="AG32" s="822"/>
      <c r="AH32" s="822"/>
      <c r="AI32" s="822"/>
      <c r="AJ32" s="823"/>
      <c r="AK32" s="870">
        <v>494</v>
      </c>
      <c r="AL32" s="866"/>
      <c r="AM32" s="866"/>
      <c r="AN32" s="866"/>
      <c r="AO32" s="866"/>
      <c r="AP32" s="866">
        <v>2197</v>
      </c>
      <c r="AQ32" s="866"/>
      <c r="AR32" s="866"/>
      <c r="AS32" s="866"/>
      <c r="AT32" s="866"/>
      <c r="AU32" s="866">
        <v>1309</v>
      </c>
      <c r="AV32" s="866"/>
      <c r="AW32" s="866"/>
      <c r="AX32" s="866"/>
      <c r="AY32" s="866"/>
      <c r="AZ32" s="867"/>
      <c r="BA32" s="867"/>
      <c r="BB32" s="867"/>
      <c r="BC32" s="867"/>
      <c r="BD32" s="867"/>
      <c r="BE32" s="868" t="s">
        <v>396</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15">
      <c r="A33" s="242">
        <v>6</v>
      </c>
      <c r="B33" s="816" t="s">
        <v>397</v>
      </c>
      <c r="C33" s="817"/>
      <c r="D33" s="817"/>
      <c r="E33" s="817"/>
      <c r="F33" s="817"/>
      <c r="G33" s="817"/>
      <c r="H33" s="817"/>
      <c r="I33" s="817"/>
      <c r="J33" s="817"/>
      <c r="K33" s="817"/>
      <c r="L33" s="817"/>
      <c r="M33" s="817"/>
      <c r="N33" s="817"/>
      <c r="O33" s="817"/>
      <c r="P33" s="818"/>
      <c r="Q33" s="819">
        <v>3244</v>
      </c>
      <c r="R33" s="820"/>
      <c r="S33" s="820"/>
      <c r="T33" s="820"/>
      <c r="U33" s="820"/>
      <c r="V33" s="820">
        <v>746</v>
      </c>
      <c r="W33" s="820"/>
      <c r="X33" s="820"/>
      <c r="Y33" s="820"/>
      <c r="Z33" s="820"/>
      <c r="AA33" s="821">
        <v>2499</v>
      </c>
      <c r="AB33" s="822"/>
      <c r="AC33" s="822"/>
      <c r="AD33" s="822"/>
      <c r="AE33" s="823"/>
      <c r="AF33" s="824">
        <v>2499</v>
      </c>
      <c r="AG33" s="822"/>
      <c r="AH33" s="822"/>
      <c r="AI33" s="822"/>
      <c r="AJ33" s="823"/>
      <c r="AK33" s="870">
        <v>1500</v>
      </c>
      <c r="AL33" s="866"/>
      <c r="AM33" s="866"/>
      <c r="AN33" s="866"/>
      <c r="AO33" s="866"/>
      <c r="AP33" s="866">
        <v>3384</v>
      </c>
      <c r="AQ33" s="866"/>
      <c r="AR33" s="866"/>
      <c r="AS33" s="866"/>
      <c r="AT33" s="866"/>
      <c r="AU33" s="866">
        <v>3015</v>
      </c>
      <c r="AV33" s="866"/>
      <c r="AW33" s="866"/>
      <c r="AX33" s="866"/>
      <c r="AY33" s="866"/>
      <c r="AZ33" s="867"/>
      <c r="BA33" s="867"/>
      <c r="BB33" s="867"/>
      <c r="BC33" s="867"/>
      <c r="BD33" s="867"/>
      <c r="BE33" s="868" t="s">
        <v>396</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15">
      <c r="A34" s="242">
        <v>7</v>
      </c>
      <c r="B34" s="816" t="s">
        <v>398</v>
      </c>
      <c r="C34" s="817"/>
      <c r="D34" s="817"/>
      <c r="E34" s="817"/>
      <c r="F34" s="817"/>
      <c r="G34" s="817"/>
      <c r="H34" s="817"/>
      <c r="I34" s="817"/>
      <c r="J34" s="817"/>
      <c r="K34" s="817"/>
      <c r="L34" s="817"/>
      <c r="M34" s="817"/>
      <c r="N34" s="817"/>
      <c r="O34" s="817"/>
      <c r="P34" s="818"/>
      <c r="Q34" s="819">
        <v>424</v>
      </c>
      <c r="R34" s="820"/>
      <c r="S34" s="820"/>
      <c r="T34" s="820"/>
      <c r="U34" s="820"/>
      <c r="V34" s="820">
        <v>385</v>
      </c>
      <c r="W34" s="820"/>
      <c r="X34" s="820"/>
      <c r="Y34" s="820"/>
      <c r="Z34" s="820"/>
      <c r="AA34" s="821">
        <f t="shared" si="1"/>
        <v>39</v>
      </c>
      <c r="AB34" s="822"/>
      <c r="AC34" s="822"/>
      <c r="AD34" s="822"/>
      <c r="AE34" s="823"/>
      <c r="AF34" s="824">
        <v>39</v>
      </c>
      <c r="AG34" s="822"/>
      <c r="AH34" s="822"/>
      <c r="AI34" s="822"/>
      <c r="AJ34" s="823"/>
      <c r="AK34" s="870">
        <v>325</v>
      </c>
      <c r="AL34" s="866"/>
      <c r="AM34" s="866"/>
      <c r="AN34" s="866"/>
      <c r="AO34" s="866"/>
      <c r="AP34" s="866">
        <v>830</v>
      </c>
      <c r="AQ34" s="866"/>
      <c r="AR34" s="866"/>
      <c r="AS34" s="866"/>
      <c r="AT34" s="866"/>
      <c r="AU34" s="866">
        <v>767</v>
      </c>
      <c r="AV34" s="866"/>
      <c r="AW34" s="866"/>
      <c r="AX34" s="866"/>
      <c r="AY34" s="866"/>
      <c r="AZ34" s="867"/>
      <c r="BA34" s="867"/>
      <c r="BB34" s="867"/>
      <c r="BC34" s="867"/>
      <c r="BD34" s="867"/>
      <c r="BE34" s="868" t="s">
        <v>396</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15">
      <c r="A35" s="242">
        <v>8</v>
      </c>
      <c r="B35" s="816" t="s">
        <v>399</v>
      </c>
      <c r="C35" s="817"/>
      <c r="D35" s="817"/>
      <c r="E35" s="817"/>
      <c r="F35" s="817"/>
      <c r="G35" s="817"/>
      <c r="H35" s="817"/>
      <c r="I35" s="817"/>
      <c r="J35" s="817"/>
      <c r="K35" s="817"/>
      <c r="L35" s="817"/>
      <c r="M35" s="817"/>
      <c r="N35" s="817"/>
      <c r="O35" s="817"/>
      <c r="P35" s="818"/>
      <c r="Q35" s="819">
        <v>120</v>
      </c>
      <c r="R35" s="820"/>
      <c r="S35" s="820"/>
      <c r="T35" s="820"/>
      <c r="U35" s="820"/>
      <c r="V35" s="820">
        <v>120</v>
      </c>
      <c r="W35" s="820"/>
      <c r="X35" s="820"/>
      <c r="Y35" s="820"/>
      <c r="Z35" s="820"/>
      <c r="AA35" s="821" t="s">
        <v>554</v>
      </c>
      <c r="AB35" s="822"/>
      <c r="AC35" s="822"/>
      <c r="AD35" s="822"/>
      <c r="AE35" s="823"/>
      <c r="AF35" s="824" t="s">
        <v>122</v>
      </c>
      <c r="AG35" s="822"/>
      <c r="AH35" s="822"/>
      <c r="AI35" s="822"/>
      <c r="AJ35" s="823"/>
      <c r="AK35" s="870">
        <v>42</v>
      </c>
      <c r="AL35" s="866"/>
      <c r="AM35" s="866"/>
      <c r="AN35" s="866"/>
      <c r="AO35" s="866"/>
      <c r="AP35" s="866">
        <v>0</v>
      </c>
      <c r="AQ35" s="866"/>
      <c r="AR35" s="866"/>
      <c r="AS35" s="866"/>
      <c r="AT35" s="866"/>
      <c r="AU35" s="866">
        <v>0</v>
      </c>
      <c r="AV35" s="866"/>
      <c r="AW35" s="866"/>
      <c r="AX35" s="866"/>
      <c r="AY35" s="866"/>
      <c r="AZ35" s="867"/>
      <c r="BA35" s="867"/>
      <c r="BB35" s="867"/>
      <c r="BC35" s="867"/>
      <c r="BD35" s="867"/>
      <c r="BE35" s="868" t="s">
        <v>396</v>
      </c>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15">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4"/>
      <c r="AG36" s="822"/>
      <c r="AH36" s="822"/>
      <c r="AI36" s="822"/>
      <c r="AJ36" s="823"/>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15">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4"/>
      <c r="AG37" s="822"/>
      <c r="AH37" s="822"/>
      <c r="AI37" s="822"/>
      <c r="AJ37" s="823"/>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15">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4"/>
      <c r="AG38" s="822"/>
      <c r="AH38" s="822"/>
      <c r="AI38" s="822"/>
      <c r="AJ38" s="823"/>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15">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4"/>
      <c r="AG39" s="822"/>
      <c r="AH39" s="822"/>
      <c r="AI39" s="822"/>
      <c r="AJ39" s="823"/>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15">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4"/>
      <c r="AG40" s="822"/>
      <c r="AH40" s="822"/>
      <c r="AI40" s="822"/>
      <c r="AJ40" s="823"/>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15">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4"/>
      <c r="AG41" s="822"/>
      <c r="AH41" s="822"/>
      <c r="AI41" s="822"/>
      <c r="AJ41" s="823"/>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15">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4"/>
      <c r="AG42" s="822"/>
      <c r="AH42" s="822"/>
      <c r="AI42" s="822"/>
      <c r="AJ42" s="823"/>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15">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4"/>
      <c r="AG43" s="822"/>
      <c r="AH43" s="822"/>
      <c r="AI43" s="822"/>
      <c r="AJ43" s="823"/>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15">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4"/>
      <c r="AG44" s="822"/>
      <c r="AH44" s="822"/>
      <c r="AI44" s="822"/>
      <c r="AJ44" s="823"/>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15">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4"/>
      <c r="AG45" s="822"/>
      <c r="AH45" s="822"/>
      <c r="AI45" s="822"/>
      <c r="AJ45" s="823"/>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15">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4"/>
      <c r="AG46" s="822"/>
      <c r="AH46" s="822"/>
      <c r="AI46" s="822"/>
      <c r="AJ46" s="823"/>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15">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4"/>
      <c r="AG47" s="822"/>
      <c r="AH47" s="822"/>
      <c r="AI47" s="822"/>
      <c r="AJ47" s="823"/>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15">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4"/>
      <c r="AG48" s="822"/>
      <c r="AH48" s="822"/>
      <c r="AI48" s="822"/>
      <c r="AJ48" s="823"/>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15">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4"/>
      <c r="AG49" s="822"/>
      <c r="AH49" s="822"/>
      <c r="AI49" s="822"/>
      <c r="AJ49" s="823"/>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15">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4"/>
      <c r="AG50" s="822"/>
      <c r="AH50" s="822"/>
      <c r="AI50" s="822"/>
      <c r="AJ50" s="823"/>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15">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4"/>
      <c r="AG51" s="822"/>
      <c r="AH51" s="822"/>
      <c r="AI51" s="822"/>
      <c r="AJ51" s="823"/>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15">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4"/>
      <c r="AG52" s="822"/>
      <c r="AH52" s="822"/>
      <c r="AI52" s="822"/>
      <c r="AJ52" s="823"/>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15">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4"/>
      <c r="AG53" s="822"/>
      <c r="AH53" s="822"/>
      <c r="AI53" s="822"/>
      <c r="AJ53" s="823"/>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15">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4"/>
      <c r="AG54" s="822"/>
      <c r="AH54" s="822"/>
      <c r="AI54" s="822"/>
      <c r="AJ54" s="823"/>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15">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4"/>
      <c r="AG55" s="822"/>
      <c r="AH55" s="822"/>
      <c r="AI55" s="822"/>
      <c r="AJ55" s="823"/>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15">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4"/>
      <c r="AG56" s="822"/>
      <c r="AH56" s="822"/>
      <c r="AI56" s="822"/>
      <c r="AJ56" s="823"/>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15">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4"/>
      <c r="AG57" s="822"/>
      <c r="AH57" s="822"/>
      <c r="AI57" s="822"/>
      <c r="AJ57" s="823"/>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15">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4"/>
      <c r="AG58" s="822"/>
      <c r="AH58" s="822"/>
      <c r="AI58" s="822"/>
      <c r="AJ58" s="823"/>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15">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4"/>
      <c r="AG59" s="822"/>
      <c r="AH59" s="822"/>
      <c r="AI59" s="822"/>
      <c r="AJ59" s="823"/>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15">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4"/>
      <c r="AG60" s="822"/>
      <c r="AH60" s="822"/>
      <c r="AI60" s="822"/>
      <c r="AJ60" s="823"/>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4"/>
      <c r="AG61" s="822"/>
      <c r="AH61" s="822"/>
      <c r="AI61" s="822"/>
      <c r="AJ61" s="823"/>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15">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4"/>
      <c r="AG62" s="822"/>
      <c r="AH62" s="822"/>
      <c r="AI62" s="822"/>
      <c r="AJ62" s="823"/>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400</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
      <c r="A63" s="240" t="s">
        <v>378</v>
      </c>
      <c r="B63" s="825" t="s">
        <v>401</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3659</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122</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
      <c r="A65" s="232" t="s">
        <v>402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15">
      <c r="A66" s="763" t="s">
        <v>403</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404</v>
      </c>
      <c r="AV66" s="770"/>
      <c r="AW66" s="770"/>
      <c r="AX66" s="770"/>
      <c r="AY66" s="771"/>
      <c r="AZ66" s="769" t="s">
        <v>364</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15">
      <c r="A68" s="236">
        <v>1</v>
      </c>
      <c r="B68" s="905" t="s">
        <v>555</v>
      </c>
      <c r="C68" s="906"/>
      <c r="D68" s="906"/>
      <c r="E68" s="906"/>
      <c r="F68" s="906"/>
      <c r="G68" s="906"/>
      <c r="H68" s="906"/>
      <c r="I68" s="906"/>
      <c r="J68" s="906"/>
      <c r="K68" s="906"/>
      <c r="L68" s="906"/>
      <c r="M68" s="906"/>
      <c r="N68" s="906"/>
      <c r="O68" s="906"/>
      <c r="P68" s="907"/>
      <c r="Q68" s="908">
        <v>410</v>
      </c>
      <c r="R68" s="902"/>
      <c r="S68" s="902"/>
      <c r="T68" s="902"/>
      <c r="U68" s="902"/>
      <c r="V68" s="902">
        <v>385</v>
      </c>
      <c r="W68" s="902"/>
      <c r="X68" s="902"/>
      <c r="Y68" s="902"/>
      <c r="Z68" s="902"/>
      <c r="AA68" s="902">
        <f>Q68-V68</f>
        <v>25</v>
      </c>
      <c r="AB68" s="902"/>
      <c r="AC68" s="902"/>
      <c r="AD68" s="902"/>
      <c r="AE68" s="902"/>
      <c r="AF68" s="902">
        <v>25</v>
      </c>
      <c r="AG68" s="902"/>
      <c r="AH68" s="902"/>
      <c r="AI68" s="902"/>
      <c r="AJ68" s="902"/>
      <c r="AK68" s="902">
        <v>0</v>
      </c>
      <c r="AL68" s="902"/>
      <c r="AM68" s="902"/>
      <c r="AN68" s="902"/>
      <c r="AO68" s="902"/>
      <c r="AP68" s="902">
        <v>443</v>
      </c>
      <c r="AQ68" s="902"/>
      <c r="AR68" s="902"/>
      <c r="AS68" s="902"/>
      <c r="AT68" s="902"/>
      <c r="AU68" s="902">
        <v>0</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15">
      <c r="A69" s="238">
        <v>2</v>
      </c>
      <c r="B69" s="909" t="s">
        <v>556</v>
      </c>
      <c r="C69" s="910"/>
      <c r="D69" s="910"/>
      <c r="E69" s="910"/>
      <c r="F69" s="910"/>
      <c r="G69" s="910"/>
      <c r="H69" s="910"/>
      <c r="I69" s="910"/>
      <c r="J69" s="910"/>
      <c r="K69" s="910"/>
      <c r="L69" s="910"/>
      <c r="M69" s="910"/>
      <c r="N69" s="910"/>
      <c r="O69" s="910"/>
      <c r="P69" s="911"/>
      <c r="Q69" s="912">
        <v>307</v>
      </c>
      <c r="R69" s="913"/>
      <c r="S69" s="913"/>
      <c r="T69" s="913"/>
      <c r="U69" s="913"/>
      <c r="V69" s="913">
        <v>307</v>
      </c>
      <c r="W69" s="913"/>
      <c r="X69" s="913"/>
      <c r="Y69" s="913"/>
      <c r="Z69" s="913"/>
      <c r="AA69" s="913">
        <v>0</v>
      </c>
      <c r="AB69" s="913"/>
      <c r="AC69" s="913"/>
      <c r="AD69" s="913"/>
      <c r="AE69" s="913"/>
      <c r="AF69" s="913">
        <v>185</v>
      </c>
      <c r="AG69" s="913"/>
      <c r="AH69" s="913"/>
      <c r="AI69" s="913"/>
      <c r="AJ69" s="913"/>
      <c r="AK69" s="913">
        <v>71</v>
      </c>
      <c r="AL69" s="913"/>
      <c r="AM69" s="913"/>
      <c r="AN69" s="913"/>
      <c r="AO69" s="913"/>
      <c r="AP69" s="913">
        <v>932</v>
      </c>
      <c r="AQ69" s="913"/>
      <c r="AR69" s="913"/>
      <c r="AS69" s="913"/>
      <c r="AT69" s="913"/>
      <c r="AU69" s="913">
        <v>40</v>
      </c>
      <c r="AV69" s="913"/>
      <c r="AW69" s="913"/>
      <c r="AX69" s="913"/>
      <c r="AY69" s="913"/>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15">
      <c r="A70" s="238">
        <v>3</v>
      </c>
      <c r="B70" s="909" t="s">
        <v>557</v>
      </c>
      <c r="C70" s="910"/>
      <c r="D70" s="910"/>
      <c r="E70" s="910"/>
      <c r="F70" s="910"/>
      <c r="G70" s="910"/>
      <c r="H70" s="910"/>
      <c r="I70" s="910"/>
      <c r="J70" s="910"/>
      <c r="K70" s="910"/>
      <c r="L70" s="910"/>
      <c r="M70" s="910"/>
      <c r="N70" s="910"/>
      <c r="O70" s="910"/>
      <c r="P70" s="911"/>
      <c r="Q70" s="912">
        <v>267</v>
      </c>
      <c r="R70" s="913"/>
      <c r="S70" s="913"/>
      <c r="T70" s="913"/>
      <c r="U70" s="913"/>
      <c r="V70" s="913">
        <v>267</v>
      </c>
      <c r="W70" s="913"/>
      <c r="X70" s="913"/>
      <c r="Y70" s="913"/>
      <c r="Z70" s="913"/>
      <c r="AA70" s="913">
        <v>0</v>
      </c>
      <c r="AB70" s="913"/>
      <c r="AC70" s="913"/>
      <c r="AD70" s="913"/>
      <c r="AE70" s="913"/>
      <c r="AF70" s="913">
        <v>101</v>
      </c>
      <c r="AG70" s="913"/>
      <c r="AH70" s="913"/>
      <c r="AI70" s="913"/>
      <c r="AJ70" s="913"/>
      <c r="AK70" s="913">
        <v>55</v>
      </c>
      <c r="AL70" s="913"/>
      <c r="AM70" s="913"/>
      <c r="AN70" s="913"/>
      <c r="AO70" s="913"/>
      <c r="AP70" s="913">
        <v>68</v>
      </c>
      <c r="AQ70" s="913"/>
      <c r="AR70" s="913"/>
      <c r="AS70" s="913"/>
      <c r="AT70" s="913"/>
      <c r="AU70" s="913">
        <v>3</v>
      </c>
      <c r="AV70" s="913"/>
      <c r="AW70" s="913"/>
      <c r="AX70" s="913"/>
      <c r="AY70" s="913"/>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15">
      <c r="A71" s="238">
        <v>4</v>
      </c>
      <c r="B71" s="909" t="s">
        <v>558</v>
      </c>
      <c r="C71" s="910"/>
      <c r="D71" s="910"/>
      <c r="E71" s="910"/>
      <c r="F71" s="910"/>
      <c r="G71" s="910"/>
      <c r="H71" s="910"/>
      <c r="I71" s="910"/>
      <c r="J71" s="910"/>
      <c r="K71" s="910"/>
      <c r="L71" s="910"/>
      <c r="M71" s="910"/>
      <c r="N71" s="910"/>
      <c r="O71" s="910"/>
      <c r="P71" s="911"/>
      <c r="Q71" s="912">
        <v>684</v>
      </c>
      <c r="R71" s="913"/>
      <c r="S71" s="913"/>
      <c r="T71" s="913"/>
      <c r="U71" s="913"/>
      <c r="V71" s="913">
        <v>181</v>
      </c>
      <c r="W71" s="913"/>
      <c r="X71" s="913"/>
      <c r="Y71" s="913"/>
      <c r="Z71" s="913"/>
      <c r="AA71" s="913">
        <v>503</v>
      </c>
      <c r="AB71" s="913"/>
      <c r="AC71" s="913"/>
      <c r="AD71" s="913"/>
      <c r="AE71" s="913"/>
      <c r="AF71" s="913">
        <v>503</v>
      </c>
      <c r="AG71" s="913"/>
      <c r="AH71" s="913"/>
      <c r="AI71" s="913"/>
      <c r="AJ71" s="913"/>
      <c r="AK71" s="913">
        <v>0</v>
      </c>
      <c r="AL71" s="913"/>
      <c r="AM71" s="913"/>
      <c r="AN71" s="913"/>
      <c r="AO71" s="913"/>
      <c r="AP71" s="913">
        <v>0</v>
      </c>
      <c r="AQ71" s="913"/>
      <c r="AR71" s="913"/>
      <c r="AS71" s="913"/>
      <c r="AT71" s="913"/>
      <c r="AU71" s="913">
        <v>0</v>
      </c>
      <c r="AV71" s="913"/>
      <c r="AW71" s="913"/>
      <c r="AX71" s="913"/>
      <c r="AY71" s="913"/>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15">
      <c r="A72" s="238">
        <v>5</v>
      </c>
      <c r="B72" s="909" t="s">
        <v>559</v>
      </c>
      <c r="C72" s="910"/>
      <c r="D72" s="910"/>
      <c r="E72" s="910"/>
      <c r="F72" s="910"/>
      <c r="G72" s="910"/>
      <c r="H72" s="910"/>
      <c r="I72" s="910"/>
      <c r="J72" s="910"/>
      <c r="K72" s="910"/>
      <c r="L72" s="910"/>
      <c r="M72" s="910"/>
      <c r="N72" s="910"/>
      <c r="O72" s="910"/>
      <c r="P72" s="911"/>
      <c r="Q72" s="912">
        <v>871279</v>
      </c>
      <c r="R72" s="913"/>
      <c r="S72" s="913"/>
      <c r="T72" s="913"/>
      <c r="U72" s="913"/>
      <c r="V72" s="913">
        <v>850651</v>
      </c>
      <c r="W72" s="913"/>
      <c r="X72" s="913"/>
      <c r="Y72" s="913"/>
      <c r="Z72" s="913"/>
      <c r="AA72" s="913">
        <v>20628</v>
      </c>
      <c r="AB72" s="913"/>
      <c r="AC72" s="913"/>
      <c r="AD72" s="913"/>
      <c r="AE72" s="913"/>
      <c r="AF72" s="913">
        <v>20628</v>
      </c>
      <c r="AG72" s="913"/>
      <c r="AH72" s="913"/>
      <c r="AI72" s="913"/>
      <c r="AJ72" s="913"/>
      <c r="AK72" s="913">
        <v>10502</v>
      </c>
      <c r="AL72" s="913"/>
      <c r="AM72" s="913"/>
      <c r="AN72" s="913"/>
      <c r="AO72" s="913"/>
      <c r="AP72" s="913">
        <v>0</v>
      </c>
      <c r="AQ72" s="913"/>
      <c r="AR72" s="913"/>
      <c r="AS72" s="913"/>
      <c r="AT72" s="913"/>
      <c r="AU72" s="913">
        <v>0</v>
      </c>
      <c r="AV72" s="913"/>
      <c r="AW72" s="913"/>
      <c r="AX72" s="913"/>
      <c r="AY72" s="913"/>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15">
      <c r="A73" s="238">
        <v>6</v>
      </c>
      <c r="B73" s="909" t="s">
        <v>560</v>
      </c>
      <c r="C73" s="910"/>
      <c r="D73" s="910"/>
      <c r="E73" s="910"/>
      <c r="F73" s="910"/>
      <c r="G73" s="910"/>
      <c r="H73" s="910"/>
      <c r="I73" s="910"/>
      <c r="J73" s="910"/>
      <c r="K73" s="910"/>
      <c r="L73" s="910"/>
      <c r="M73" s="910"/>
      <c r="N73" s="910"/>
      <c r="O73" s="910"/>
      <c r="P73" s="911"/>
      <c r="Q73" s="912">
        <v>11414</v>
      </c>
      <c r="R73" s="913"/>
      <c r="S73" s="913"/>
      <c r="T73" s="913"/>
      <c r="U73" s="913"/>
      <c r="V73" s="913">
        <v>7873</v>
      </c>
      <c r="W73" s="913"/>
      <c r="X73" s="913"/>
      <c r="Y73" s="913"/>
      <c r="Z73" s="913"/>
      <c r="AA73" s="913">
        <v>3541</v>
      </c>
      <c r="AB73" s="913"/>
      <c r="AC73" s="913"/>
      <c r="AD73" s="913"/>
      <c r="AE73" s="913"/>
      <c r="AF73" s="913">
        <v>3541</v>
      </c>
      <c r="AG73" s="913"/>
      <c r="AH73" s="913"/>
      <c r="AI73" s="913"/>
      <c r="AJ73" s="913"/>
      <c r="AK73" s="913">
        <v>0</v>
      </c>
      <c r="AL73" s="913"/>
      <c r="AM73" s="913"/>
      <c r="AN73" s="913"/>
      <c r="AO73" s="913"/>
      <c r="AP73" s="913">
        <v>0</v>
      </c>
      <c r="AQ73" s="913"/>
      <c r="AR73" s="913"/>
      <c r="AS73" s="913"/>
      <c r="AT73" s="913"/>
      <c r="AU73" s="913">
        <v>0</v>
      </c>
      <c r="AV73" s="913"/>
      <c r="AW73" s="913"/>
      <c r="AX73" s="913"/>
      <c r="AY73" s="913"/>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15">
      <c r="A74" s="238">
        <v>7</v>
      </c>
      <c r="B74" s="909" t="s">
        <v>561</v>
      </c>
      <c r="C74" s="910"/>
      <c r="D74" s="910"/>
      <c r="E74" s="910"/>
      <c r="F74" s="910"/>
      <c r="G74" s="910"/>
      <c r="H74" s="910"/>
      <c r="I74" s="910"/>
      <c r="J74" s="910"/>
      <c r="K74" s="910"/>
      <c r="L74" s="910"/>
      <c r="M74" s="910"/>
      <c r="N74" s="910"/>
      <c r="O74" s="910"/>
      <c r="P74" s="911"/>
      <c r="Q74" s="912">
        <v>12</v>
      </c>
      <c r="R74" s="913"/>
      <c r="S74" s="913"/>
      <c r="T74" s="913"/>
      <c r="U74" s="913"/>
      <c r="V74" s="913">
        <v>12</v>
      </c>
      <c r="W74" s="913"/>
      <c r="X74" s="913"/>
      <c r="Y74" s="913"/>
      <c r="Z74" s="913"/>
      <c r="AA74" s="913">
        <v>1</v>
      </c>
      <c r="AB74" s="913"/>
      <c r="AC74" s="913"/>
      <c r="AD74" s="913"/>
      <c r="AE74" s="913"/>
      <c r="AF74" s="913">
        <v>1</v>
      </c>
      <c r="AG74" s="913"/>
      <c r="AH74" s="913"/>
      <c r="AI74" s="913"/>
      <c r="AJ74" s="913"/>
      <c r="AK74" s="913">
        <v>0</v>
      </c>
      <c r="AL74" s="913"/>
      <c r="AM74" s="913"/>
      <c r="AN74" s="913"/>
      <c r="AO74" s="913"/>
      <c r="AP74" s="913">
        <v>0</v>
      </c>
      <c r="AQ74" s="913"/>
      <c r="AR74" s="913"/>
      <c r="AS74" s="913"/>
      <c r="AT74" s="913"/>
      <c r="AU74" s="913">
        <v>0</v>
      </c>
      <c r="AV74" s="913"/>
      <c r="AW74" s="913"/>
      <c r="AX74" s="913"/>
      <c r="AY74" s="913"/>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15">
      <c r="A75" s="238">
        <v>8</v>
      </c>
      <c r="B75" s="909" t="s">
        <v>562</v>
      </c>
      <c r="C75" s="910"/>
      <c r="D75" s="910"/>
      <c r="E75" s="910"/>
      <c r="F75" s="910"/>
      <c r="G75" s="910"/>
      <c r="H75" s="910"/>
      <c r="I75" s="910"/>
      <c r="J75" s="910"/>
      <c r="K75" s="910"/>
      <c r="L75" s="910"/>
      <c r="M75" s="910"/>
      <c r="N75" s="910"/>
      <c r="O75" s="910"/>
      <c r="P75" s="911"/>
      <c r="Q75" s="914">
        <v>1215</v>
      </c>
      <c r="R75" s="915"/>
      <c r="S75" s="915"/>
      <c r="T75" s="915"/>
      <c r="U75" s="916"/>
      <c r="V75" s="917">
        <v>1184</v>
      </c>
      <c r="W75" s="915"/>
      <c r="X75" s="915"/>
      <c r="Y75" s="915"/>
      <c r="Z75" s="916"/>
      <c r="AA75" s="917">
        <v>30</v>
      </c>
      <c r="AB75" s="915"/>
      <c r="AC75" s="915"/>
      <c r="AD75" s="915"/>
      <c r="AE75" s="916"/>
      <c r="AF75" s="917">
        <v>30</v>
      </c>
      <c r="AG75" s="915"/>
      <c r="AH75" s="915"/>
      <c r="AI75" s="915"/>
      <c r="AJ75" s="916"/>
      <c r="AK75" s="917">
        <v>0</v>
      </c>
      <c r="AL75" s="915"/>
      <c r="AM75" s="915"/>
      <c r="AN75" s="915"/>
      <c r="AO75" s="916"/>
      <c r="AP75" s="917">
        <v>1532</v>
      </c>
      <c r="AQ75" s="915"/>
      <c r="AR75" s="915"/>
      <c r="AS75" s="915"/>
      <c r="AT75" s="916"/>
      <c r="AU75" s="917">
        <v>356</v>
      </c>
      <c r="AV75" s="915"/>
      <c r="AW75" s="915"/>
      <c r="AX75" s="915"/>
      <c r="AY75" s="916"/>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15">
      <c r="A76" s="238">
        <v>9</v>
      </c>
      <c r="B76" s="909" t="s">
        <v>563</v>
      </c>
      <c r="C76" s="910"/>
      <c r="D76" s="910"/>
      <c r="E76" s="910"/>
      <c r="F76" s="910"/>
      <c r="G76" s="910"/>
      <c r="H76" s="910"/>
      <c r="I76" s="910"/>
      <c r="J76" s="910"/>
      <c r="K76" s="910"/>
      <c r="L76" s="910"/>
      <c r="M76" s="910"/>
      <c r="N76" s="910"/>
      <c r="O76" s="910"/>
      <c r="P76" s="911"/>
      <c r="Q76" s="914">
        <v>2815</v>
      </c>
      <c r="R76" s="915"/>
      <c r="S76" s="915"/>
      <c r="T76" s="915"/>
      <c r="U76" s="916"/>
      <c r="V76" s="917">
        <v>2737</v>
      </c>
      <c r="W76" s="915"/>
      <c r="X76" s="915"/>
      <c r="Y76" s="915"/>
      <c r="Z76" s="916"/>
      <c r="AA76" s="917">
        <v>78</v>
      </c>
      <c r="AB76" s="915"/>
      <c r="AC76" s="915"/>
      <c r="AD76" s="915"/>
      <c r="AE76" s="916"/>
      <c r="AF76" s="917">
        <v>78</v>
      </c>
      <c r="AG76" s="915"/>
      <c r="AH76" s="915"/>
      <c r="AI76" s="915"/>
      <c r="AJ76" s="916"/>
      <c r="AK76" s="917">
        <v>0</v>
      </c>
      <c r="AL76" s="915"/>
      <c r="AM76" s="915"/>
      <c r="AN76" s="915"/>
      <c r="AO76" s="916"/>
      <c r="AP76" s="917">
        <v>0</v>
      </c>
      <c r="AQ76" s="915"/>
      <c r="AR76" s="915"/>
      <c r="AS76" s="915"/>
      <c r="AT76" s="916"/>
      <c r="AU76" s="917">
        <v>0</v>
      </c>
      <c r="AV76" s="915"/>
      <c r="AW76" s="915"/>
      <c r="AX76" s="915"/>
      <c r="AY76" s="916"/>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15">
      <c r="A77" s="238">
        <v>10</v>
      </c>
      <c r="B77" s="918"/>
      <c r="C77" s="919"/>
      <c r="D77" s="919"/>
      <c r="E77" s="919"/>
      <c r="F77" s="919"/>
      <c r="G77" s="919"/>
      <c r="H77" s="919"/>
      <c r="I77" s="919"/>
      <c r="J77" s="919"/>
      <c r="K77" s="919"/>
      <c r="L77" s="919"/>
      <c r="M77" s="919"/>
      <c r="N77" s="919"/>
      <c r="O77" s="919"/>
      <c r="P77" s="920"/>
      <c r="Q77" s="922"/>
      <c r="R77" s="923"/>
      <c r="S77" s="923"/>
      <c r="T77" s="923"/>
      <c r="U77" s="870"/>
      <c r="V77" s="924"/>
      <c r="W77" s="923"/>
      <c r="X77" s="923"/>
      <c r="Y77" s="923"/>
      <c r="Z77" s="870"/>
      <c r="AA77" s="924"/>
      <c r="AB77" s="923"/>
      <c r="AC77" s="923"/>
      <c r="AD77" s="923"/>
      <c r="AE77" s="870"/>
      <c r="AF77" s="924"/>
      <c r="AG77" s="923"/>
      <c r="AH77" s="923"/>
      <c r="AI77" s="923"/>
      <c r="AJ77" s="870"/>
      <c r="AK77" s="924"/>
      <c r="AL77" s="923"/>
      <c r="AM77" s="923"/>
      <c r="AN77" s="923"/>
      <c r="AO77" s="870"/>
      <c r="AP77" s="924"/>
      <c r="AQ77" s="923"/>
      <c r="AR77" s="923"/>
      <c r="AS77" s="923"/>
      <c r="AT77" s="870"/>
      <c r="AU77" s="924"/>
      <c r="AV77" s="923"/>
      <c r="AW77" s="923"/>
      <c r="AX77" s="923"/>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15">
      <c r="A78" s="238">
        <v>11</v>
      </c>
      <c r="B78" s="918"/>
      <c r="C78" s="919"/>
      <c r="D78" s="919"/>
      <c r="E78" s="919"/>
      <c r="F78" s="919"/>
      <c r="G78" s="919"/>
      <c r="H78" s="919"/>
      <c r="I78" s="919"/>
      <c r="J78" s="919"/>
      <c r="K78" s="919"/>
      <c r="L78" s="919"/>
      <c r="M78" s="919"/>
      <c r="N78" s="919"/>
      <c r="O78" s="919"/>
      <c r="P78" s="920"/>
      <c r="Q78" s="921"/>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15">
      <c r="A79" s="238">
        <v>12</v>
      </c>
      <c r="B79" s="918"/>
      <c r="C79" s="919"/>
      <c r="D79" s="919"/>
      <c r="E79" s="919"/>
      <c r="F79" s="919"/>
      <c r="G79" s="919"/>
      <c r="H79" s="919"/>
      <c r="I79" s="919"/>
      <c r="J79" s="919"/>
      <c r="K79" s="919"/>
      <c r="L79" s="919"/>
      <c r="M79" s="919"/>
      <c r="N79" s="919"/>
      <c r="O79" s="919"/>
      <c r="P79" s="920"/>
      <c r="Q79" s="921"/>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15">
      <c r="A80" s="238">
        <v>13</v>
      </c>
      <c r="B80" s="918"/>
      <c r="C80" s="919"/>
      <c r="D80" s="919"/>
      <c r="E80" s="919"/>
      <c r="F80" s="919"/>
      <c r="G80" s="919"/>
      <c r="H80" s="919"/>
      <c r="I80" s="919"/>
      <c r="J80" s="919"/>
      <c r="K80" s="919"/>
      <c r="L80" s="919"/>
      <c r="M80" s="919"/>
      <c r="N80" s="919"/>
      <c r="O80" s="919"/>
      <c r="P80" s="920"/>
      <c r="Q80" s="921"/>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15">
      <c r="A81" s="238">
        <v>14</v>
      </c>
      <c r="B81" s="918"/>
      <c r="C81" s="919"/>
      <c r="D81" s="919"/>
      <c r="E81" s="919"/>
      <c r="F81" s="919"/>
      <c r="G81" s="919"/>
      <c r="H81" s="919"/>
      <c r="I81" s="919"/>
      <c r="J81" s="919"/>
      <c r="K81" s="919"/>
      <c r="L81" s="919"/>
      <c r="M81" s="919"/>
      <c r="N81" s="919"/>
      <c r="O81" s="919"/>
      <c r="P81" s="920"/>
      <c r="Q81" s="921"/>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15">
      <c r="A82" s="238">
        <v>15</v>
      </c>
      <c r="B82" s="918"/>
      <c r="C82" s="919"/>
      <c r="D82" s="919"/>
      <c r="E82" s="919"/>
      <c r="F82" s="919"/>
      <c r="G82" s="919"/>
      <c r="H82" s="919"/>
      <c r="I82" s="919"/>
      <c r="J82" s="919"/>
      <c r="K82" s="919"/>
      <c r="L82" s="919"/>
      <c r="M82" s="919"/>
      <c r="N82" s="919"/>
      <c r="O82" s="919"/>
      <c r="P82" s="920"/>
      <c r="Q82" s="921"/>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15">
      <c r="A83" s="238">
        <v>16</v>
      </c>
      <c r="B83" s="918"/>
      <c r="C83" s="919"/>
      <c r="D83" s="919"/>
      <c r="E83" s="919"/>
      <c r="F83" s="919"/>
      <c r="G83" s="919"/>
      <c r="H83" s="919"/>
      <c r="I83" s="919"/>
      <c r="J83" s="919"/>
      <c r="K83" s="919"/>
      <c r="L83" s="919"/>
      <c r="M83" s="919"/>
      <c r="N83" s="919"/>
      <c r="O83" s="919"/>
      <c r="P83" s="920"/>
      <c r="Q83" s="921"/>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15">
      <c r="A84" s="238">
        <v>17</v>
      </c>
      <c r="B84" s="918"/>
      <c r="C84" s="919"/>
      <c r="D84" s="919"/>
      <c r="E84" s="919"/>
      <c r="F84" s="919"/>
      <c r="G84" s="919"/>
      <c r="H84" s="919"/>
      <c r="I84" s="919"/>
      <c r="J84" s="919"/>
      <c r="K84" s="919"/>
      <c r="L84" s="919"/>
      <c r="M84" s="919"/>
      <c r="N84" s="919"/>
      <c r="O84" s="919"/>
      <c r="P84" s="920"/>
      <c r="Q84" s="921"/>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15">
      <c r="A85" s="238">
        <v>18</v>
      </c>
      <c r="B85" s="918"/>
      <c r="C85" s="919"/>
      <c r="D85" s="919"/>
      <c r="E85" s="919"/>
      <c r="F85" s="919"/>
      <c r="G85" s="919"/>
      <c r="H85" s="919"/>
      <c r="I85" s="919"/>
      <c r="J85" s="919"/>
      <c r="K85" s="919"/>
      <c r="L85" s="919"/>
      <c r="M85" s="919"/>
      <c r="N85" s="919"/>
      <c r="O85" s="919"/>
      <c r="P85" s="920"/>
      <c r="Q85" s="921"/>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15">
      <c r="A86" s="238">
        <v>19</v>
      </c>
      <c r="B86" s="918"/>
      <c r="C86" s="919"/>
      <c r="D86" s="919"/>
      <c r="E86" s="919"/>
      <c r="F86" s="919"/>
      <c r="G86" s="919"/>
      <c r="H86" s="919"/>
      <c r="I86" s="919"/>
      <c r="J86" s="919"/>
      <c r="K86" s="919"/>
      <c r="L86" s="919"/>
      <c r="M86" s="919"/>
      <c r="N86" s="919"/>
      <c r="O86" s="919"/>
      <c r="P86" s="920"/>
      <c r="Q86" s="921"/>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15">
      <c r="A87" s="244">
        <v>20</v>
      </c>
      <c r="B87" s="925"/>
      <c r="C87" s="926"/>
      <c r="D87" s="926"/>
      <c r="E87" s="926"/>
      <c r="F87" s="926"/>
      <c r="G87" s="926"/>
      <c r="H87" s="926"/>
      <c r="I87" s="926"/>
      <c r="J87" s="926"/>
      <c r="K87" s="926"/>
      <c r="L87" s="926"/>
      <c r="M87" s="926"/>
      <c r="N87" s="926"/>
      <c r="O87" s="926"/>
      <c r="P87" s="927"/>
      <c r="Q87" s="928"/>
      <c r="R87" s="929"/>
      <c r="S87" s="929"/>
      <c r="T87" s="929"/>
      <c r="U87" s="929"/>
      <c r="V87" s="929"/>
      <c r="W87" s="929"/>
      <c r="X87" s="929"/>
      <c r="Y87" s="929"/>
      <c r="Z87" s="929"/>
      <c r="AA87" s="929"/>
      <c r="AB87" s="929"/>
      <c r="AC87" s="929"/>
      <c r="AD87" s="929"/>
      <c r="AE87" s="929"/>
      <c r="AF87" s="929"/>
      <c r="AG87" s="929"/>
      <c r="AH87" s="929"/>
      <c r="AI87" s="929"/>
      <c r="AJ87" s="929"/>
      <c r="AK87" s="929"/>
      <c r="AL87" s="929"/>
      <c r="AM87" s="929"/>
      <c r="AN87" s="929"/>
      <c r="AO87" s="929"/>
      <c r="AP87" s="929"/>
      <c r="AQ87" s="929"/>
      <c r="AR87" s="929"/>
      <c r="AS87" s="929"/>
      <c r="AT87" s="929"/>
      <c r="AU87" s="929"/>
      <c r="AV87" s="929"/>
      <c r="AW87" s="929"/>
      <c r="AX87" s="929"/>
      <c r="AY87" s="929"/>
      <c r="AZ87" s="930"/>
      <c r="BA87" s="930"/>
      <c r="BB87" s="930"/>
      <c r="BC87" s="930"/>
      <c r="BD87" s="931"/>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
      <c r="A88" s="240" t="s">
        <v>378</v>
      </c>
      <c r="B88" s="825" t="s">
        <v>405</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378</v>
      </c>
      <c r="BR102" s="825" t="s">
        <v>406</v>
      </c>
      <c r="BS102" s="826"/>
      <c r="BT102" s="826"/>
      <c r="BU102" s="826"/>
      <c r="BV102" s="826"/>
      <c r="BW102" s="826"/>
      <c r="BX102" s="826"/>
      <c r="BY102" s="826"/>
      <c r="BZ102" s="826"/>
      <c r="CA102" s="826"/>
      <c r="CB102" s="826"/>
      <c r="CC102" s="826"/>
      <c r="CD102" s="826"/>
      <c r="CE102" s="826"/>
      <c r="CF102" s="826"/>
      <c r="CG102" s="827"/>
      <c r="CH102" s="932"/>
      <c r="CI102" s="933"/>
      <c r="CJ102" s="933"/>
      <c r="CK102" s="933"/>
      <c r="CL102" s="934"/>
      <c r="CM102" s="932"/>
      <c r="CN102" s="933"/>
      <c r="CO102" s="933"/>
      <c r="CP102" s="933"/>
      <c r="CQ102" s="934"/>
      <c r="CR102" s="935"/>
      <c r="CS102" s="888"/>
      <c r="CT102" s="888"/>
      <c r="CU102" s="888"/>
      <c r="CV102" s="936"/>
      <c r="CW102" s="935"/>
      <c r="CX102" s="888"/>
      <c r="CY102" s="888"/>
      <c r="CZ102" s="888"/>
      <c r="DA102" s="936"/>
      <c r="DB102" s="935"/>
      <c r="DC102" s="888"/>
      <c r="DD102" s="888"/>
      <c r="DE102" s="888"/>
      <c r="DF102" s="936"/>
      <c r="DG102" s="935"/>
      <c r="DH102" s="888"/>
      <c r="DI102" s="888"/>
      <c r="DJ102" s="888"/>
      <c r="DK102" s="936"/>
      <c r="DL102" s="935"/>
      <c r="DM102" s="888"/>
      <c r="DN102" s="888"/>
      <c r="DO102" s="888"/>
      <c r="DP102" s="936"/>
      <c r="DQ102" s="935"/>
      <c r="DR102" s="888"/>
      <c r="DS102" s="888"/>
      <c r="DT102" s="888"/>
      <c r="DU102" s="936"/>
      <c r="DV102" s="825"/>
      <c r="DW102" s="826"/>
      <c r="DX102" s="826"/>
      <c r="DY102" s="826"/>
      <c r="DZ102" s="959"/>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60" t="s">
        <v>407</v>
      </c>
      <c r="BR103" s="960"/>
      <c r="BS103" s="960"/>
      <c r="BT103" s="960"/>
      <c r="BU103" s="960"/>
      <c r="BV103" s="960"/>
      <c r="BW103" s="960"/>
      <c r="BX103" s="960"/>
      <c r="BY103" s="960"/>
      <c r="BZ103" s="960"/>
      <c r="CA103" s="960"/>
      <c r="CB103" s="960"/>
      <c r="CC103" s="960"/>
      <c r="CD103" s="960"/>
      <c r="CE103" s="960"/>
      <c r="CF103" s="960"/>
      <c r="CG103" s="960"/>
      <c r="CH103" s="960"/>
      <c r="CI103" s="960"/>
      <c r="CJ103" s="960"/>
      <c r="CK103" s="960"/>
      <c r="CL103" s="960"/>
      <c r="CM103" s="960"/>
      <c r="CN103" s="960"/>
      <c r="CO103" s="960"/>
      <c r="CP103" s="960"/>
      <c r="CQ103" s="960"/>
      <c r="CR103" s="960"/>
      <c r="CS103" s="960"/>
      <c r="CT103" s="960"/>
      <c r="CU103" s="960"/>
      <c r="CV103" s="960"/>
      <c r="CW103" s="960"/>
      <c r="CX103" s="960"/>
      <c r="CY103" s="960"/>
      <c r="CZ103" s="960"/>
      <c r="DA103" s="960"/>
      <c r="DB103" s="960"/>
      <c r="DC103" s="960"/>
      <c r="DD103" s="960"/>
      <c r="DE103" s="960"/>
      <c r="DF103" s="960"/>
      <c r="DG103" s="960"/>
      <c r="DH103" s="960"/>
      <c r="DI103" s="960"/>
      <c r="DJ103" s="960"/>
      <c r="DK103" s="960"/>
      <c r="DL103" s="960"/>
      <c r="DM103" s="960"/>
      <c r="DN103" s="960"/>
      <c r="DO103" s="960"/>
      <c r="DP103" s="960"/>
      <c r="DQ103" s="960"/>
      <c r="DR103" s="960"/>
      <c r="DS103" s="960"/>
      <c r="DT103" s="960"/>
      <c r="DU103" s="960"/>
      <c r="DV103" s="960"/>
      <c r="DW103" s="960"/>
      <c r="DX103" s="960"/>
      <c r="DY103" s="960"/>
      <c r="DZ103" s="960"/>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61" t="s">
        <v>408</v>
      </c>
      <c r="BR104" s="961"/>
      <c r="BS104" s="961"/>
      <c r="BT104" s="961"/>
      <c r="BU104" s="961"/>
      <c r="BV104" s="961"/>
      <c r="BW104" s="961"/>
      <c r="BX104" s="961"/>
      <c r="BY104" s="961"/>
      <c r="BZ104" s="961"/>
      <c r="CA104" s="961"/>
      <c r="CB104" s="961"/>
      <c r="CC104" s="961"/>
      <c r="CD104" s="961"/>
      <c r="CE104" s="961"/>
      <c r="CF104" s="961"/>
      <c r="CG104" s="961"/>
      <c r="CH104" s="961"/>
      <c r="CI104" s="961"/>
      <c r="CJ104" s="961"/>
      <c r="CK104" s="961"/>
      <c r="CL104" s="961"/>
      <c r="CM104" s="961"/>
      <c r="CN104" s="961"/>
      <c r="CO104" s="961"/>
      <c r="CP104" s="961"/>
      <c r="CQ104" s="961"/>
      <c r="CR104" s="961"/>
      <c r="CS104" s="961"/>
      <c r="CT104" s="961"/>
      <c r="CU104" s="961"/>
      <c r="CV104" s="961"/>
      <c r="CW104" s="961"/>
      <c r="CX104" s="961"/>
      <c r="CY104" s="961"/>
      <c r="CZ104" s="961"/>
      <c r="DA104" s="961"/>
      <c r="DB104" s="961"/>
      <c r="DC104" s="961"/>
      <c r="DD104" s="961"/>
      <c r="DE104" s="961"/>
      <c r="DF104" s="961"/>
      <c r="DG104" s="961"/>
      <c r="DH104" s="961"/>
      <c r="DI104" s="961"/>
      <c r="DJ104" s="961"/>
      <c r="DK104" s="961"/>
      <c r="DL104" s="961"/>
      <c r="DM104" s="961"/>
      <c r="DN104" s="961"/>
      <c r="DO104" s="961"/>
      <c r="DP104" s="961"/>
      <c r="DQ104" s="961"/>
      <c r="DR104" s="961"/>
      <c r="DS104" s="961"/>
      <c r="DT104" s="961"/>
      <c r="DU104" s="961"/>
      <c r="DV104" s="961"/>
      <c r="DW104" s="961"/>
      <c r="DX104" s="961"/>
      <c r="DY104" s="961"/>
      <c r="DZ104" s="961"/>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409</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410</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62" t="s">
        <v>411</v>
      </c>
      <c r="B108" s="963"/>
      <c r="C108" s="963"/>
      <c r="D108" s="963"/>
      <c r="E108" s="963"/>
      <c r="F108" s="963"/>
      <c r="G108" s="963"/>
      <c r="H108" s="963"/>
      <c r="I108" s="963"/>
      <c r="J108" s="963"/>
      <c r="K108" s="963"/>
      <c r="L108" s="963"/>
      <c r="M108" s="963"/>
      <c r="N108" s="963"/>
      <c r="O108" s="963"/>
      <c r="P108" s="963"/>
      <c r="Q108" s="963"/>
      <c r="R108" s="963"/>
      <c r="S108" s="963"/>
      <c r="T108" s="963"/>
      <c r="U108" s="963"/>
      <c r="V108" s="963"/>
      <c r="W108" s="963"/>
      <c r="X108" s="963"/>
      <c r="Y108" s="963"/>
      <c r="Z108" s="963"/>
      <c r="AA108" s="963"/>
      <c r="AB108" s="963"/>
      <c r="AC108" s="963"/>
      <c r="AD108" s="963"/>
      <c r="AE108" s="963"/>
      <c r="AF108" s="963"/>
      <c r="AG108" s="963"/>
      <c r="AH108" s="963"/>
      <c r="AI108" s="963"/>
      <c r="AJ108" s="963"/>
      <c r="AK108" s="963"/>
      <c r="AL108" s="963"/>
      <c r="AM108" s="963"/>
      <c r="AN108" s="963"/>
      <c r="AO108" s="963"/>
      <c r="AP108" s="963"/>
      <c r="AQ108" s="963"/>
      <c r="AR108" s="963"/>
      <c r="AS108" s="963"/>
      <c r="AT108" s="964"/>
      <c r="AU108" s="962" t="s">
        <v>412</v>
      </c>
      <c r="AV108" s="963"/>
      <c r="AW108" s="963"/>
      <c r="AX108" s="963"/>
      <c r="AY108" s="963"/>
      <c r="AZ108" s="963"/>
      <c r="BA108" s="963"/>
      <c r="BB108" s="963"/>
      <c r="BC108" s="963"/>
      <c r="BD108" s="963"/>
      <c r="BE108" s="963"/>
      <c r="BF108" s="963"/>
      <c r="BG108" s="963"/>
      <c r="BH108" s="963"/>
      <c r="BI108" s="963"/>
      <c r="BJ108" s="963"/>
      <c r="BK108" s="963"/>
      <c r="BL108" s="963"/>
      <c r="BM108" s="963"/>
      <c r="BN108" s="963"/>
      <c r="BO108" s="963"/>
      <c r="BP108" s="963"/>
      <c r="BQ108" s="963"/>
      <c r="BR108" s="963"/>
      <c r="BS108" s="963"/>
      <c r="BT108" s="963"/>
      <c r="BU108" s="963"/>
      <c r="BV108" s="963"/>
      <c r="BW108" s="963"/>
      <c r="BX108" s="963"/>
      <c r="BY108" s="963"/>
      <c r="BZ108" s="963"/>
      <c r="CA108" s="963"/>
      <c r="CB108" s="963"/>
      <c r="CC108" s="963"/>
      <c r="CD108" s="963"/>
      <c r="CE108" s="963"/>
      <c r="CF108" s="963"/>
      <c r="CG108" s="963"/>
      <c r="CH108" s="963"/>
      <c r="CI108" s="963"/>
      <c r="CJ108" s="963"/>
      <c r="CK108" s="963"/>
      <c r="CL108" s="963"/>
      <c r="CM108" s="963"/>
      <c r="CN108" s="963"/>
      <c r="CO108" s="963"/>
      <c r="CP108" s="963"/>
      <c r="CQ108" s="963"/>
      <c r="CR108" s="963"/>
      <c r="CS108" s="963"/>
      <c r="CT108" s="963"/>
      <c r="CU108" s="963"/>
      <c r="CV108" s="963"/>
      <c r="CW108" s="963"/>
      <c r="CX108" s="963"/>
      <c r="CY108" s="963"/>
      <c r="CZ108" s="963"/>
      <c r="DA108" s="963"/>
      <c r="DB108" s="963"/>
      <c r="DC108" s="963"/>
      <c r="DD108" s="963"/>
      <c r="DE108" s="963"/>
      <c r="DF108" s="963"/>
      <c r="DG108" s="963"/>
      <c r="DH108" s="963"/>
      <c r="DI108" s="963"/>
      <c r="DJ108" s="963"/>
      <c r="DK108" s="963"/>
      <c r="DL108" s="963"/>
      <c r="DM108" s="963"/>
      <c r="DN108" s="963"/>
      <c r="DO108" s="963"/>
      <c r="DP108" s="963"/>
      <c r="DQ108" s="963"/>
      <c r="DR108" s="963"/>
      <c r="DS108" s="963"/>
      <c r="DT108" s="963"/>
      <c r="DU108" s="963"/>
      <c r="DV108" s="963"/>
      <c r="DW108" s="963"/>
      <c r="DX108" s="963"/>
      <c r="DY108" s="963"/>
      <c r="DZ108" s="964"/>
    </row>
    <row r="109" spans="1:131" s="230" customFormat="1" ht="26.25" customHeight="1" x14ac:dyDescent="0.15">
      <c r="A109" s="957" t="s">
        <v>413</v>
      </c>
      <c r="B109" s="938"/>
      <c r="C109" s="938"/>
      <c r="D109" s="938"/>
      <c r="E109" s="938"/>
      <c r="F109" s="938"/>
      <c r="G109" s="938"/>
      <c r="H109" s="938"/>
      <c r="I109" s="938"/>
      <c r="J109" s="938"/>
      <c r="K109" s="938"/>
      <c r="L109" s="938"/>
      <c r="M109" s="938"/>
      <c r="N109" s="938"/>
      <c r="O109" s="938"/>
      <c r="P109" s="938"/>
      <c r="Q109" s="938"/>
      <c r="R109" s="938"/>
      <c r="S109" s="938"/>
      <c r="T109" s="938"/>
      <c r="U109" s="938"/>
      <c r="V109" s="938"/>
      <c r="W109" s="938"/>
      <c r="X109" s="938"/>
      <c r="Y109" s="938"/>
      <c r="Z109" s="939"/>
      <c r="AA109" s="937" t="s">
        <v>414</v>
      </c>
      <c r="AB109" s="938"/>
      <c r="AC109" s="938"/>
      <c r="AD109" s="938"/>
      <c r="AE109" s="939"/>
      <c r="AF109" s="937" t="s">
        <v>415</v>
      </c>
      <c r="AG109" s="938"/>
      <c r="AH109" s="938"/>
      <c r="AI109" s="938"/>
      <c r="AJ109" s="939"/>
      <c r="AK109" s="937" t="s">
        <v>294</v>
      </c>
      <c r="AL109" s="938"/>
      <c r="AM109" s="938"/>
      <c r="AN109" s="938"/>
      <c r="AO109" s="939"/>
      <c r="AP109" s="937" t="s">
        <v>416</v>
      </c>
      <c r="AQ109" s="938"/>
      <c r="AR109" s="938"/>
      <c r="AS109" s="938"/>
      <c r="AT109" s="940"/>
      <c r="AU109" s="957" t="s">
        <v>413</v>
      </c>
      <c r="AV109" s="938"/>
      <c r="AW109" s="938"/>
      <c r="AX109" s="938"/>
      <c r="AY109" s="938"/>
      <c r="AZ109" s="938"/>
      <c r="BA109" s="938"/>
      <c r="BB109" s="938"/>
      <c r="BC109" s="938"/>
      <c r="BD109" s="938"/>
      <c r="BE109" s="938"/>
      <c r="BF109" s="938"/>
      <c r="BG109" s="938"/>
      <c r="BH109" s="938"/>
      <c r="BI109" s="938"/>
      <c r="BJ109" s="938"/>
      <c r="BK109" s="938"/>
      <c r="BL109" s="938"/>
      <c r="BM109" s="938"/>
      <c r="BN109" s="938"/>
      <c r="BO109" s="938"/>
      <c r="BP109" s="939"/>
      <c r="BQ109" s="937" t="s">
        <v>414</v>
      </c>
      <c r="BR109" s="938"/>
      <c r="BS109" s="938"/>
      <c r="BT109" s="938"/>
      <c r="BU109" s="939"/>
      <c r="BV109" s="937" t="s">
        <v>415</v>
      </c>
      <c r="BW109" s="938"/>
      <c r="BX109" s="938"/>
      <c r="BY109" s="938"/>
      <c r="BZ109" s="939"/>
      <c r="CA109" s="937" t="s">
        <v>294</v>
      </c>
      <c r="CB109" s="938"/>
      <c r="CC109" s="938"/>
      <c r="CD109" s="938"/>
      <c r="CE109" s="939"/>
      <c r="CF109" s="958" t="s">
        <v>416</v>
      </c>
      <c r="CG109" s="958"/>
      <c r="CH109" s="958"/>
      <c r="CI109" s="958"/>
      <c r="CJ109" s="958"/>
      <c r="CK109" s="937" t="s">
        <v>417</v>
      </c>
      <c r="CL109" s="938"/>
      <c r="CM109" s="938"/>
      <c r="CN109" s="938"/>
      <c r="CO109" s="938"/>
      <c r="CP109" s="938"/>
      <c r="CQ109" s="938"/>
      <c r="CR109" s="938"/>
      <c r="CS109" s="938"/>
      <c r="CT109" s="938"/>
      <c r="CU109" s="938"/>
      <c r="CV109" s="938"/>
      <c r="CW109" s="938"/>
      <c r="CX109" s="938"/>
      <c r="CY109" s="938"/>
      <c r="CZ109" s="938"/>
      <c r="DA109" s="938"/>
      <c r="DB109" s="938"/>
      <c r="DC109" s="938"/>
      <c r="DD109" s="938"/>
      <c r="DE109" s="938"/>
      <c r="DF109" s="939"/>
      <c r="DG109" s="937" t="s">
        <v>414</v>
      </c>
      <c r="DH109" s="938"/>
      <c r="DI109" s="938"/>
      <c r="DJ109" s="938"/>
      <c r="DK109" s="939"/>
      <c r="DL109" s="937" t="s">
        <v>415</v>
      </c>
      <c r="DM109" s="938"/>
      <c r="DN109" s="938"/>
      <c r="DO109" s="938"/>
      <c r="DP109" s="939"/>
      <c r="DQ109" s="937" t="s">
        <v>294</v>
      </c>
      <c r="DR109" s="938"/>
      <c r="DS109" s="938"/>
      <c r="DT109" s="938"/>
      <c r="DU109" s="939"/>
      <c r="DV109" s="937" t="s">
        <v>416</v>
      </c>
      <c r="DW109" s="938"/>
      <c r="DX109" s="938"/>
      <c r="DY109" s="938"/>
      <c r="DZ109" s="940"/>
    </row>
    <row r="110" spans="1:131" s="230" customFormat="1" ht="26.25" customHeight="1" x14ac:dyDescent="0.15">
      <c r="A110" s="941" t="s">
        <v>418</v>
      </c>
      <c r="B110" s="942"/>
      <c r="C110" s="942"/>
      <c r="D110" s="942"/>
      <c r="E110" s="942"/>
      <c r="F110" s="942"/>
      <c r="G110" s="942"/>
      <c r="H110" s="942"/>
      <c r="I110" s="942"/>
      <c r="J110" s="942"/>
      <c r="K110" s="942"/>
      <c r="L110" s="942"/>
      <c r="M110" s="942"/>
      <c r="N110" s="942"/>
      <c r="O110" s="942"/>
      <c r="P110" s="942"/>
      <c r="Q110" s="942"/>
      <c r="R110" s="942"/>
      <c r="S110" s="942"/>
      <c r="T110" s="942"/>
      <c r="U110" s="942"/>
      <c r="V110" s="942"/>
      <c r="W110" s="942"/>
      <c r="X110" s="942"/>
      <c r="Y110" s="942"/>
      <c r="Z110" s="943"/>
      <c r="AA110" s="944">
        <v>1368640</v>
      </c>
      <c r="AB110" s="945"/>
      <c r="AC110" s="945"/>
      <c r="AD110" s="945"/>
      <c r="AE110" s="946"/>
      <c r="AF110" s="947">
        <v>1453705</v>
      </c>
      <c r="AG110" s="945"/>
      <c r="AH110" s="945"/>
      <c r="AI110" s="945"/>
      <c r="AJ110" s="946"/>
      <c r="AK110" s="947">
        <v>1200088</v>
      </c>
      <c r="AL110" s="945"/>
      <c r="AM110" s="945"/>
      <c r="AN110" s="945"/>
      <c r="AO110" s="946"/>
      <c r="AP110" s="948">
        <v>18.7</v>
      </c>
      <c r="AQ110" s="949"/>
      <c r="AR110" s="949"/>
      <c r="AS110" s="949"/>
      <c r="AT110" s="950"/>
      <c r="AU110" s="951" t="s">
        <v>69</v>
      </c>
      <c r="AV110" s="952"/>
      <c r="AW110" s="952"/>
      <c r="AX110" s="952"/>
      <c r="AY110" s="952"/>
      <c r="AZ110" s="974" t="s">
        <v>419</v>
      </c>
      <c r="BA110" s="942"/>
      <c r="BB110" s="942"/>
      <c r="BC110" s="942"/>
      <c r="BD110" s="942"/>
      <c r="BE110" s="942"/>
      <c r="BF110" s="942"/>
      <c r="BG110" s="942"/>
      <c r="BH110" s="942"/>
      <c r="BI110" s="942"/>
      <c r="BJ110" s="942"/>
      <c r="BK110" s="942"/>
      <c r="BL110" s="942"/>
      <c r="BM110" s="942"/>
      <c r="BN110" s="942"/>
      <c r="BO110" s="942"/>
      <c r="BP110" s="943"/>
      <c r="BQ110" s="975">
        <v>11160742</v>
      </c>
      <c r="BR110" s="976"/>
      <c r="BS110" s="976"/>
      <c r="BT110" s="976"/>
      <c r="BU110" s="976"/>
      <c r="BV110" s="976">
        <v>9420562</v>
      </c>
      <c r="BW110" s="976"/>
      <c r="BX110" s="976"/>
      <c r="BY110" s="976"/>
      <c r="BZ110" s="976"/>
      <c r="CA110" s="976">
        <v>8510597</v>
      </c>
      <c r="CB110" s="976"/>
      <c r="CC110" s="976"/>
      <c r="CD110" s="976"/>
      <c r="CE110" s="976"/>
      <c r="CF110" s="989">
        <v>132.69999999999999</v>
      </c>
      <c r="CG110" s="990"/>
      <c r="CH110" s="990"/>
      <c r="CI110" s="990"/>
      <c r="CJ110" s="990"/>
      <c r="CK110" s="991" t="s">
        <v>420</v>
      </c>
      <c r="CL110" s="992"/>
      <c r="CM110" s="974" t="s">
        <v>421</v>
      </c>
      <c r="CN110" s="942"/>
      <c r="CO110" s="942"/>
      <c r="CP110" s="942"/>
      <c r="CQ110" s="942"/>
      <c r="CR110" s="942"/>
      <c r="CS110" s="942"/>
      <c r="CT110" s="942"/>
      <c r="CU110" s="942"/>
      <c r="CV110" s="942"/>
      <c r="CW110" s="942"/>
      <c r="CX110" s="942"/>
      <c r="CY110" s="942"/>
      <c r="CZ110" s="942"/>
      <c r="DA110" s="942"/>
      <c r="DB110" s="942"/>
      <c r="DC110" s="942"/>
      <c r="DD110" s="942"/>
      <c r="DE110" s="942"/>
      <c r="DF110" s="943"/>
      <c r="DG110" s="975" t="s">
        <v>122</v>
      </c>
      <c r="DH110" s="976"/>
      <c r="DI110" s="976"/>
      <c r="DJ110" s="976"/>
      <c r="DK110" s="976"/>
      <c r="DL110" s="976" t="s">
        <v>122</v>
      </c>
      <c r="DM110" s="976"/>
      <c r="DN110" s="976"/>
      <c r="DO110" s="976"/>
      <c r="DP110" s="976"/>
      <c r="DQ110" s="976" t="s">
        <v>122</v>
      </c>
      <c r="DR110" s="976"/>
      <c r="DS110" s="976"/>
      <c r="DT110" s="976"/>
      <c r="DU110" s="976"/>
      <c r="DV110" s="977" t="s">
        <v>122</v>
      </c>
      <c r="DW110" s="977"/>
      <c r="DX110" s="977"/>
      <c r="DY110" s="977"/>
      <c r="DZ110" s="978"/>
    </row>
    <row r="111" spans="1:131" s="230" customFormat="1" ht="26.25" customHeight="1" x14ac:dyDescent="0.15">
      <c r="A111" s="979" t="s">
        <v>422</v>
      </c>
      <c r="B111" s="980"/>
      <c r="C111" s="980"/>
      <c r="D111" s="980"/>
      <c r="E111" s="980"/>
      <c r="F111" s="980"/>
      <c r="G111" s="980"/>
      <c r="H111" s="980"/>
      <c r="I111" s="980"/>
      <c r="J111" s="980"/>
      <c r="K111" s="980"/>
      <c r="L111" s="980"/>
      <c r="M111" s="980"/>
      <c r="N111" s="980"/>
      <c r="O111" s="980"/>
      <c r="P111" s="980"/>
      <c r="Q111" s="980"/>
      <c r="R111" s="980"/>
      <c r="S111" s="980"/>
      <c r="T111" s="980"/>
      <c r="U111" s="980"/>
      <c r="V111" s="980"/>
      <c r="W111" s="980"/>
      <c r="X111" s="980"/>
      <c r="Y111" s="980"/>
      <c r="Z111" s="981"/>
      <c r="AA111" s="982" t="s">
        <v>122</v>
      </c>
      <c r="AB111" s="983"/>
      <c r="AC111" s="983"/>
      <c r="AD111" s="983"/>
      <c r="AE111" s="984"/>
      <c r="AF111" s="985" t="s">
        <v>122</v>
      </c>
      <c r="AG111" s="983"/>
      <c r="AH111" s="983"/>
      <c r="AI111" s="983"/>
      <c r="AJ111" s="984"/>
      <c r="AK111" s="985" t="s">
        <v>122</v>
      </c>
      <c r="AL111" s="983"/>
      <c r="AM111" s="983"/>
      <c r="AN111" s="983"/>
      <c r="AO111" s="984"/>
      <c r="AP111" s="986" t="s">
        <v>122</v>
      </c>
      <c r="AQ111" s="987"/>
      <c r="AR111" s="987"/>
      <c r="AS111" s="987"/>
      <c r="AT111" s="988"/>
      <c r="AU111" s="953"/>
      <c r="AV111" s="954"/>
      <c r="AW111" s="954"/>
      <c r="AX111" s="954"/>
      <c r="AY111" s="954"/>
      <c r="AZ111" s="967" t="s">
        <v>423</v>
      </c>
      <c r="BA111" s="968"/>
      <c r="BB111" s="968"/>
      <c r="BC111" s="968"/>
      <c r="BD111" s="968"/>
      <c r="BE111" s="968"/>
      <c r="BF111" s="968"/>
      <c r="BG111" s="968"/>
      <c r="BH111" s="968"/>
      <c r="BI111" s="968"/>
      <c r="BJ111" s="968"/>
      <c r="BK111" s="968"/>
      <c r="BL111" s="968"/>
      <c r="BM111" s="968"/>
      <c r="BN111" s="968"/>
      <c r="BO111" s="968"/>
      <c r="BP111" s="969"/>
      <c r="BQ111" s="970" t="s">
        <v>122</v>
      </c>
      <c r="BR111" s="971"/>
      <c r="BS111" s="971"/>
      <c r="BT111" s="971"/>
      <c r="BU111" s="971"/>
      <c r="BV111" s="971" t="s">
        <v>122</v>
      </c>
      <c r="BW111" s="971"/>
      <c r="BX111" s="971"/>
      <c r="BY111" s="971"/>
      <c r="BZ111" s="971"/>
      <c r="CA111" s="971" t="s">
        <v>122</v>
      </c>
      <c r="CB111" s="971"/>
      <c r="CC111" s="971"/>
      <c r="CD111" s="971"/>
      <c r="CE111" s="971"/>
      <c r="CF111" s="965" t="s">
        <v>122</v>
      </c>
      <c r="CG111" s="966"/>
      <c r="CH111" s="966"/>
      <c r="CI111" s="966"/>
      <c r="CJ111" s="966"/>
      <c r="CK111" s="993"/>
      <c r="CL111" s="994"/>
      <c r="CM111" s="967" t="s">
        <v>424</v>
      </c>
      <c r="CN111" s="968"/>
      <c r="CO111" s="968"/>
      <c r="CP111" s="968"/>
      <c r="CQ111" s="968"/>
      <c r="CR111" s="968"/>
      <c r="CS111" s="968"/>
      <c r="CT111" s="968"/>
      <c r="CU111" s="968"/>
      <c r="CV111" s="968"/>
      <c r="CW111" s="968"/>
      <c r="CX111" s="968"/>
      <c r="CY111" s="968"/>
      <c r="CZ111" s="968"/>
      <c r="DA111" s="968"/>
      <c r="DB111" s="968"/>
      <c r="DC111" s="968"/>
      <c r="DD111" s="968"/>
      <c r="DE111" s="968"/>
      <c r="DF111" s="969"/>
      <c r="DG111" s="970" t="s">
        <v>122</v>
      </c>
      <c r="DH111" s="971"/>
      <c r="DI111" s="971"/>
      <c r="DJ111" s="971"/>
      <c r="DK111" s="971"/>
      <c r="DL111" s="971" t="s">
        <v>122</v>
      </c>
      <c r="DM111" s="971"/>
      <c r="DN111" s="971"/>
      <c r="DO111" s="971"/>
      <c r="DP111" s="971"/>
      <c r="DQ111" s="971" t="s">
        <v>122</v>
      </c>
      <c r="DR111" s="971"/>
      <c r="DS111" s="971"/>
      <c r="DT111" s="971"/>
      <c r="DU111" s="971"/>
      <c r="DV111" s="972" t="s">
        <v>122</v>
      </c>
      <c r="DW111" s="972"/>
      <c r="DX111" s="972"/>
      <c r="DY111" s="972"/>
      <c r="DZ111" s="973"/>
    </row>
    <row r="112" spans="1:131" s="230" customFormat="1" ht="26.25" customHeight="1" x14ac:dyDescent="0.15">
      <c r="A112" s="997" t="s">
        <v>425</v>
      </c>
      <c r="B112" s="998"/>
      <c r="C112" s="968" t="s">
        <v>426</v>
      </c>
      <c r="D112" s="968"/>
      <c r="E112" s="968"/>
      <c r="F112" s="968"/>
      <c r="G112" s="968"/>
      <c r="H112" s="968"/>
      <c r="I112" s="968"/>
      <c r="J112" s="968"/>
      <c r="K112" s="968"/>
      <c r="L112" s="968"/>
      <c r="M112" s="968"/>
      <c r="N112" s="968"/>
      <c r="O112" s="968"/>
      <c r="P112" s="968"/>
      <c r="Q112" s="968"/>
      <c r="R112" s="968"/>
      <c r="S112" s="968"/>
      <c r="T112" s="968"/>
      <c r="U112" s="968"/>
      <c r="V112" s="968"/>
      <c r="W112" s="968"/>
      <c r="X112" s="968"/>
      <c r="Y112" s="968"/>
      <c r="Z112" s="969"/>
      <c r="AA112" s="1003" t="s">
        <v>122</v>
      </c>
      <c r="AB112" s="1004"/>
      <c r="AC112" s="1004"/>
      <c r="AD112" s="1004"/>
      <c r="AE112" s="1005"/>
      <c r="AF112" s="1006" t="s">
        <v>122</v>
      </c>
      <c r="AG112" s="1004"/>
      <c r="AH112" s="1004"/>
      <c r="AI112" s="1004"/>
      <c r="AJ112" s="1005"/>
      <c r="AK112" s="1006" t="s">
        <v>122</v>
      </c>
      <c r="AL112" s="1004"/>
      <c r="AM112" s="1004"/>
      <c r="AN112" s="1004"/>
      <c r="AO112" s="1005"/>
      <c r="AP112" s="1007" t="s">
        <v>122</v>
      </c>
      <c r="AQ112" s="1008"/>
      <c r="AR112" s="1008"/>
      <c r="AS112" s="1008"/>
      <c r="AT112" s="1009"/>
      <c r="AU112" s="953"/>
      <c r="AV112" s="954"/>
      <c r="AW112" s="954"/>
      <c r="AX112" s="954"/>
      <c r="AY112" s="954"/>
      <c r="AZ112" s="967" t="s">
        <v>427</v>
      </c>
      <c r="BA112" s="968"/>
      <c r="BB112" s="968"/>
      <c r="BC112" s="968"/>
      <c r="BD112" s="968"/>
      <c r="BE112" s="968"/>
      <c r="BF112" s="968"/>
      <c r="BG112" s="968"/>
      <c r="BH112" s="968"/>
      <c r="BI112" s="968"/>
      <c r="BJ112" s="968"/>
      <c r="BK112" s="968"/>
      <c r="BL112" s="968"/>
      <c r="BM112" s="968"/>
      <c r="BN112" s="968"/>
      <c r="BO112" s="968"/>
      <c r="BP112" s="969"/>
      <c r="BQ112" s="970">
        <v>4897552</v>
      </c>
      <c r="BR112" s="971"/>
      <c r="BS112" s="971"/>
      <c r="BT112" s="971"/>
      <c r="BU112" s="971"/>
      <c r="BV112" s="971">
        <v>5429680</v>
      </c>
      <c r="BW112" s="971"/>
      <c r="BX112" s="971"/>
      <c r="BY112" s="971"/>
      <c r="BZ112" s="971"/>
      <c r="CA112" s="971">
        <v>5313444</v>
      </c>
      <c r="CB112" s="971"/>
      <c r="CC112" s="971"/>
      <c r="CD112" s="971"/>
      <c r="CE112" s="971"/>
      <c r="CF112" s="965">
        <v>82.9</v>
      </c>
      <c r="CG112" s="966"/>
      <c r="CH112" s="966"/>
      <c r="CI112" s="966"/>
      <c r="CJ112" s="966"/>
      <c r="CK112" s="993"/>
      <c r="CL112" s="994"/>
      <c r="CM112" s="967" t="s">
        <v>428</v>
      </c>
      <c r="CN112" s="968"/>
      <c r="CO112" s="968"/>
      <c r="CP112" s="968"/>
      <c r="CQ112" s="968"/>
      <c r="CR112" s="968"/>
      <c r="CS112" s="968"/>
      <c r="CT112" s="968"/>
      <c r="CU112" s="968"/>
      <c r="CV112" s="968"/>
      <c r="CW112" s="968"/>
      <c r="CX112" s="968"/>
      <c r="CY112" s="968"/>
      <c r="CZ112" s="968"/>
      <c r="DA112" s="968"/>
      <c r="DB112" s="968"/>
      <c r="DC112" s="968"/>
      <c r="DD112" s="968"/>
      <c r="DE112" s="968"/>
      <c r="DF112" s="969"/>
      <c r="DG112" s="970" t="s">
        <v>122</v>
      </c>
      <c r="DH112" s="971"/>
      <c r="DI112" s="971"/>
      <c r="DJ112" s="971"/>
      <c r="DK112" s="971"/>
      <c r="DL112" s="971" t="s">
        <v>122</v>
      </c>
      <c r="DM112" s="971"/>
      <c r="DN112" s="971"/>
      <c r="DO112" s="971"/>
      <c r="DP112" s="971"/>
      <c r="DQ112" s="971" t="s">
        <v>122</v>
      </c>
      <c r="DR112" s="971"/>
      <c r="DS112" s="971"/>
      <c r="DT112" s="971"/>
      <c r="DU112" s="971"/>
      <c r="DV112" s="972" t="s">
        <v>122</v>
      </c>
      <c r="DW112" s="972"/>
      <c r="DX112" s="972"/>
      <c r="DY112" s="972"/>
      <c r="DZ112" s="973"/>
    </row>
    <row r="113" spans="1:130" s="230" customFormat="1" ht="26.25" customHeight="1" x14ac:dyDescent="0.15">
      <c r="A113" s="999"/>
      <c r="B113" s="1000"/>
      <c r="C113" s="968" t="s">
        <v>429</v>
      </c>
      <c r="D113" s="968"/>
      <c r="E113" s="968"/>
      <c r="F113" s="968"/>
      <c r="G113" s="968"/>
      <c r="H113" s="968"/>
      <c r="I113" s="968"/>
      <c r="J113" s="968"/>
      <c r="K113" s="968"/>
      <c r="L113" s="968"/>
      <c r="M113" s="968"/>
      <c r="N113" s="968"/>
      <c r="O113" s="968"/>
      <c r="P113" s="968"/>
      <c r="Q113" s="968"/>
      <c r="R113" s="968"/>
      <c r="S113" s="968"/>
      <c r="T113" s="968"/>
      <c r="U113" s="968"/>
      <c r="V113" s="968"/>
      <c r="W113" s="968"/>
      <c r="X113" s="968"/>
      <c r="Y113" s="968"/>
      <c r="Z113" s="969"/>
      <c r="AA113" s="982">
        <v>552328</v>
      </c>
      <c r="AB113" s="983"/>
      <c r="AC113" s="983"/>
      <c r="AD113" s="983"/>
      <c r="AE113" s="984"/>
      <c r="AF113" s="985">
        <v>725000</v>
      </c>
      <c r="AG113" s="983"/>
      <c r="AH113" s="983"/>
      <c r="AI113" s="983"/>
      <c r="AJ113" s="984"/>
      <c r="AK113" s="985">
        <v>847894</v>
      </c>
      <c r="AL113" s="983"/>
      <c r="AM113" s="983"/>
      <c r="AN113" s="983"/>
      <c r="AO113" s="984"/>
      <c r="AP113" s="986">
        <v>13.2</v>
      </c>
      <c r="AQ113" s="987"/>
      <c r="AR113" s="987"/>
      <c r="AS113" s="987"/>
      <c r="AT113" s="988"/>
      <c r="AU113" s="953"/>
      <c r="AV113" s="954"/>
      <c r="AW113" s="954"/>
      <c r="AX113" s="954"/>
      <c r="AY113" s="954"/>
      <c r="AZ113" s="967" t="s">
        <v>430</v>
      </c>
      <c r="BA113" s="968"/>
      <c r="BB113" s="968"/>
      <c r="BC113" s="968"/>
      <c r="BD113" s="968"/>
      <c r="BE113" s="968"/>
      <c r="BF113" s="968"/>
      <c r="BG113" s="968"/>
      <c r="BH113" s="968"/>
      <c r="BI113" s="968"/>
      <c r="BJ113" s="968"/>
      <c r="BK113" s="968"/>
      <c r="BL113" s="968"/>
      <c r="BM113" s="968"/>
      <c r="BN113" s="968"/>
      <c r="BO113" s="968"/>
      <c r="BP113" s="969"/>
      <c r="BQ113" s="970">
        <v>685182</v>
      </c>
      <c r="BR113" s="971"/>
      <c r="BS113" s="971"/>
      <c r="BT113" s="971"/>
      <c r="BU113" s="971"/>
      <c r="BV113" s="971">
        <v>536856</v>
      </c>
      <c r="BW113" s="971"/>
      <c r="BX113" s="971"/>
      <c r="BY113" s="971"/>
      <c r="BZ113" s="971"/>
      <c r="CA113" s="971">
        <v>399777</v>
      </c>
      <c r="CB113" s="971"/>
      <c r="CC113" s="971"/>
      <c r="CD113" s="971"/>
      <c r="CE113" s="971"/>
      <c r="CF113" s="965">
        <v>6.2</v>
      </c>
      <c r="CG113" s="966"/>
      <c r="CH113" s="966"/>
      <c r="CI113" s="966"/>
      <c r="CJ113" s="966"/>
      <c r="CK113" s="993"/>
      <c r="CL113" s="994"/>
      <c r="CM113" s="967" t="s">
        <v>431</v>
      </c>
      <c r="CN113" s="968"/>
      <c r="CO113" s="968"/>
      <c r="CP113" s="968"/>
      <c r="CQ113" s="968"/>
      <c r="CR113" s="968"/>
      <c r="CS113" s="968"/>
      <c r="CT113" s="968"/>
      <c r="CU113" s="968"/>
      <c r="CV113" s="968"/>
      <c r="CW113" s="968"/>
      <c r="CX113" s="968"/>
      <c r="CY113" s="968"/>
      <c r="CZ113" s="968"/>
      <c r="DA113" s="968"/>
      <c r="DB113" s="968"/>
      <c r="DC113" s="968"/>
      <c r="DD113" s="968"/>
      <c r="DE113" s="968"/>
      <c r="DF113" s="969"/>
      <c r="DG113" s="1003" t="s">
        <v>122</v>
      </c>
      <c r="DH113" s="1004"/>
      <c r="DI113" s="1004"/>
      <c r="DJ113" s="1004"/>
      <c r="DK113" s="1005"/>
      <c r="DL113" s="1006" t="s">
        <v>122</v>
      </c>
      <c r="DM113" s="1004"/>
      <c r="DN113" s="1004"/>
      <c r="DO113" s="1004"/>
      <c r="DP113" s="1005"/>
      <c r="DQ113" s="1006" t="s">
        <v>122</v>
      </c>
      <c r="DR113" s="1004"/>
      <c r="DS113" s="1004"/>
      <c r="DT113" s="1004"/>
      <c r="DU113" s="1005"/>
      <c r="DV113" s="1007" t="s">
        <v>122</v>
      </c>
      <c r="DW113" s="1008"/>
      <c r="DX113" s="1008"/>
      <c r="DY113" s="1008"/>
      <c r="DZ113" s="1009"/>
    </row>
    <row r="114" spans="1:130" s="230" customFormat="1" ht="26.25" customHeight="1" x14ac:dyDescent="0.15">
      <c r="A114" s="999"/>
      <c r="B114" s="1000"/>
      <c r="C114" s="968" t="s">
        <v>432</v>
      </c>
      <c r="D114" s="968"/>
      <c r="E114" s="968"/>
      <c r="F114" s="968"/>
      <c r="G114" s="968"/>
      <c r="H114" s="968"/>
      <c r="I114" s="968"/>
      <c r="J114" s="968"/>
      <c r="K114" s="968"/>
      <c r="L114" s="968"/>
      <c r="M114" s="968"/>
      <c r="N114" s="968"/>
      <c r="O114" s="968"/>
      <c r="P114" s="968"/>
      <c r="Q114" s="968"/>
      <c r="R114" s="968"/>
      <c r="S114" s="968"/>
      <c r="T114" s="968"/>
      <c r="U114" s="968"/>
      <c r="V114" s="968"/>
      <c r="W114" s="968"/>
      <c r="X114" s="968"/>
      <c r="Y114" s="968"/>
      <c r="Z114" s="969"/>
      <c r="AA114" s="1003">
        <v>139458</v>
      </c>
      <c r="AB114" s="1004"/>
      <c r="AC114" s="1004"/>
      <c r="AD114" s="1004"/>
      <c r="AE114" s="1005"/>
      <c r="AF114" s="1006">
        <v>136568</v>
      </c>
      <c r="AG114" s="1004"/>
      <c r="AH114" s="1004"/>
      <c r="AI114" s="1004"/>
      <c r="AJ114" s="1005"/>
      <c r="AK114" s="1006">
        <v>134278</v>
      </c>
      <c r="AL114" s="1004"/>
      <c r="AM114" s="1004"/>
      <c r="AN114" s="1004"/>
      <c r="AO114" s="1005"/>
      <c r="AP114" s="1007">
        <v>2.1</v>
      </c>
      <c r="AQ114" s="1008"/>
      <c r="AR114" s="1008"/>
      <c r="AS114" s="1008"/>
      <c r="AT114" s="1009"/>
      <c r="AU114" s="953"/>
      <c r="AV114" s="954"/>
      <c r="AW114" s="954"/>
      <c r="AX114" s="954"/>
      <c r="AY114" s="954"/>
      <c r="AZ114" s="967" t="s">
        <v>433</v>
      </c>
      <c r="BA114" s="968"/>
      <c r="BB114" s="968"/>
      <c r="BC114" s="968"/>
      <c r="BD114" s="968"/>
      <c r="BE114" s="968"/>
      <c r="BF114" s="968"/>
      <c r="BG114" s="968"/>
      <c r="BH114" s="968"/>
      <c r="BI114" s="968"/>
      <c r="BJ114" s="968"/>
      <c r="BK114" s="968"/>
      <c r="BL114" s="968"/>
      <c r="BM114" s="968"/>
      <c r="BN114" s="968"/>
      <c r="BO114" s="968"/>
      <c r="BP114" s="969"/>
      <c r="BQ114" s="970">
        <v>1974231</v>
      </c>
      <c r="BR114" s="971"/>
      <c r="BS114" s="971"/>
      <c r="BT114" s="971"/>
      <c r="BU114" s="971"/>
      <c r="BV114" s="971">
        <v>1984366</v>
      </c>
      <c r="BW114" s="971"/>
      <c r="BX114" s="971"/>
      <c r="BY114" s="971"/>
      <c r="BZ114" s="971"/>
      <c r="CA114" s="971">
        <v>1912436</v>
      </c>
      <c r="CB114" s="971"/>
      <c r="CC114" s="971"/>
      <c r="CD114" s="971"/>
      <c r="CE114" s="971"/>
      <c r="CF114" s="965">
        <v>29.8</v>
      </c>
      <c r="CG114" s="966"/>
      <c r="CH114" s="966"/>
      <c r="CI114" s="966"/>
      <c r="CJ114" s="966"/>
      <c r="CK114" s="993"/>
      <c r="CL114" s="994"/>
      <c r="CM114" s="967" t="s">
        <v>434</v>
      </c>
      <c r="CN114" s="968"/>
      <c r="CO114" s="968"/>
      <c r="CP114" s="968"/>
      <c r="CQ114" s="968"/>
      <c r="CR114" s="968"/>
      <c r="CS114" s="968"/>
      <c r="CT114" s="968"/>
      <c r="CU114" s="968"/>
      <c r="CV114" s="968"/>
      <c r="CW114" s="968"/>
      <c r="CX114" s="968"/>
      <c r="CY114" s="968"/>
      <c r="CZ114" s="968"/>
      <c r="DA114" s="968"/>
      <c r="DB114" s="968"/>
      <c r="DC114" s="968"/>
      <c r="DD114" s="968"/>
      <c r="DE114" s="968"/>
      <c r="DF114" s="969"/>
      <c r="DG114" s="1003" t="s">
        <v>122</v>
      </c>
      <c r="DH114" s="1004"/>
      <c r="DI114" s="1004"/>
      <c r="DJ114" s="1004"/>
      <c r="DK114" s="1005"/>
      <c r="DL114" s="1006" t="s">
        <v>122</v>
      </c>
      <c r="DM114" s="1004"/>
      <c r="DN114" s="1004"/>
      <c r="DO114" s="1004"/>
      <c r="DP114" s="1005"/>
      <c r="DQ114" s="1006" t="s">
        <v>122</v>
      </c>
      <c r="DR114" s="1004"/>
      <c r="DS114" s="1004"/>
      <c r="DT114" s="1004"/>
      <c r="DU114" s="1005"/>
      <c r="DV114" s="1007" t="s">
        <v>122</v>
      </c>
      <c r="DW114" s="1008"/>
      <c r="DX114" s="1008"/>
      <c r="DY114" s="1008"/>
      <c r="DZ114" s="1009"/>
    </row>
    <row r="115" spans="1:130" s="230" customFormat="1" ht="26.25" customHeight="1" x14ac:dyDescent="0.15">
      <c r="A115" s="999"/>
      <c r="B115" s="1000"/>
      <c r="C115" s="968" t="s">
        <v>435</v>
      </c>
      <c r="D115" s="968"/>
      <c r="E115" s="968"/>
      <c r="F115" s="968"/>
      <c r="G115" s="968"/>
      <c r="H115" s="968"/>
      <c r="I115" s="968"/>
      <c r="J115" s="968"/>
      <c r="K115" s="968"/>
      <c r="L115" s="968"/>
      <c r="M115" s="968"/>
      <c r="N115" s="968"/>
      <c r="O115" s="968"/>
      <c r="P115" s="968"/>
      <c r="Q115" s="968"/>
      <c r="R115" s="968"/>
      <c r="S115" s="968"/>
      <c r="T115" s="968"/>
      <c r="U115" s="968"/>
      <c r="V115" s="968"/>
      <c r="W115" s="968"/>
      <c r="X115" s="968"/>
      <c r="Y115" s="968"/>
      <c r="Z115" s="969"/>
      <c r="AA115" s="982" t="s">
        <v>122</v>
      </c>
      <c r="AB115" s="983"/>
      <c r="AC115" s="983"/>
      <c r="AD115" s="983"/>
      <c r="AE115" s="984"/>
      <c r="AF115" s="985" t="s">
        <v>122</v>
      </c>
      <c r="AG115" s="983"/>
      <c r="AH115" s="983"/>
      <c r="AI115" s="983"/>
      <c r="AJ115" s="984"/>
      <c r="AK115" s="985" t="s">
        <v>122</v>
      </c>
      <c r="AL115" s="983"/>
      <c r="AM115" s="983"/>
      <c r="AN115" s="983"/>
      <c r="AO115" s="984"/>
      <c r="AP115" s="986" t="s">
        <v>122</v>
      </c>
      <c r="AQ115" s="987"/>
      <c r="AR115" s="987"/>
      <c r="AS115" s="987"/>
      <c r="AT115" s="988"/>
      <c r="AU115" s="953"/>
      <c r="AV115" s="954"/>
      <c r="AW115" s="954"/>
      <c r="AX115" s="954"/>
      <c r="AY115" s="954"/>
      <c r="AZ115" s="967" t="s">
        <v>436</v>
      </c>
      <c r="BA115" s="968"/>
      <c r="BB115" s="968"/>
      <c r="BC115" s="968"/>
      <c r="BD115" s="968"/>
      <c r="BE115" s="968"/>
      <c r="BF115" s="968"/>
      <c r="BG115" s="968"/>
      <c r="BH115" s="968"/>
      <c r="BI115" s="968"/>
      <c r="BJ115" s="968"/>
      <c r="BK115" s="968"/>
      <c r="BL115" s="968"/>
      <c r="BM115" s="968"/>
      <c r="BN115" s="968"/>
      <c r="BO115" s="968"/>
      <c r="BP115" s="969"/>
      <c r="BQ115" s="970" t="s">
        <v>122</v>
      </c>
      <c r="BR115" s="971"/>
      <c r="BS115" s="971"/>
      <c r="BT115" s="971"/>
      <c r="BU115" s="971"/>
      <c r="BV115" s="971" t="s">
        <v>122</v>
      </c>
      <c r="BW115" s="971"/>
      <c r="BX115" s="971"/>
      <c r="BY115" s="971"/>
      <c r="BZ115" s="971"/>
      <c r="CA115" s="971" t="s">
        <v>122</v>
      </c>
      <c r="CB115" s="971"/>
      <c r="CC115" s="971"/>
      <c r="CD115" s="971"/>
      <c r="CE115" s="971"/>
      <c r="CF115" s="965" t="s">
        <v>122</v>
      </c>
      <c r="CG115" s="966"/>
      <c r="CH115" s="966"/>
      <c r="CI115" s="966"/>
      <c r="CJ115" s="966"/>
      <c r="CK115" s="993"/>
      <c r="CL115" s="994"/>
      <c r="CM115" s="967" t="s">
        <v>437</v>
      </c>
      <c r="CN115" s="968"/>
      <c r="CO115" s="968"/>
      <c r="CP115" s="968"/>
      <c r="CQ115" s="968"/>
      <c r="CR115" s="968"/>
      <c r="CS115" s="968"/>
      <c r="CT115" s="968"/>
      <c r="CU115" s="968"/>
      <c r="CV115" s="968"/>
      <c r="CW115" s="968"/>
      <c r="CX115" s="968"/>
      <c r="CY115" s="968"/>
      <c r="CZ115" s="968"/>
      <c r="DA115" s="968"/>
      <c r="DB115" s="968"/>
      <c r="DC115" s="968"/>
      <c r="DD115" s="968"/>
      <c r="DE115" s="968"/>
      <c r="DF115" s="969"/>
      <c r="DG115" s="1003" t="s">
        <v>122</v>
      </c>
      <c r="DH115" s="1004"/>
      <c r="DI115" s="1004"/>
      <c r="DJ115" s="1004"/>
      <c r="DK115" s="1005"/>
      <c r="DL115" s="1006" t="s">
        <v>122</v>
      </c>
      <c r="DM115" s="1004"/>
      <c r="DN115" s="1004"/>
      <c r="DO115" s="1004"/>
      <c r="DP115" s="1005"/>
      <c r="DQ115" s="1006" t="s">
        <v>122</v>
      </c>
      <c r="DR115" s="1004"/>
      <c r="DS115" s="1004"/>
      <c r="DT115" s="1004"/>
      <c r="DU115" s="1005"/>
      <c r="DV115" s="1007" t="s">
        <v>122</v>
      </c>
      <c r="DW115" s="1008"/>
      <c r="DX115" s="1008"/>
      <c r="DY115" s="1008"/>
      <c r="DZ115" s="1009"/>
    </row>
    <row r="116" spans="1:130" s="230" customFormat="1" ht="26.25" customHeight="1" x14ac:dyDescent="0.15">
      <c r="A116" s="1001"/>
      <c r="B116" s="1002"/>
      <c r="C116" s="1010" t="s">
        <v>438</v>
      </c>
      <c r="D116" s="1010"/>
      <c r="E116" s="1010"/>
      <c r="F116" s="1010"/>
      <c r="G116" s="1010"/>
      <c r="H116" s="1010"/>
      <c r="I116" s="1010"/>
      <c r="J116" s="1010"/>
      <c r="K116" s="1010"/>
      <c r="L116" s="1010"/>
      <c r="M116" s="1010"/>
      <c r="N116" s="1010"/>
      <c r="O116" s="1010"/>
      <c r="P116" s="1010"/>
      <c r="Q116" s="1010"/>
      <c r="R116" s="1010"/>
      <c r="S116" s="1010"/>
      <c r="T116" s="1010"/>
      <c r="U116" s="1010"/>
      <c r="V116" s="1010"/>
      <c r="W116" s="1010"/>
      <c r="X116" s="1010"/>
      <c r="Y116" s="1010"/>
      <c r="Z116" s="1011"/>
      <c r="AA116" s="1003">
        <v>355</v>
      </c>
      <c r="AB116" s="1004"/>
      <c r="AC116" s="1004"/>
      <c r="AD116" s="1004"/>
      <c r="AE116" s="1005"/>
      <c r="AF116" s="1006">
        <v>101</v>
      </c>
      <c r="AG116" s="1004"/>
      <c r="AH116" s="1004"/>
      <c r="AI116" s="1004"/>
      <c r="AJ116" s="1005"/>
      <c r="AK116" s="1006" t="s">
        <v>122</v>
      </c>
      <c r="AL116" s="1004"/>
      <c r="AM116" s="1004"/>
      <c r="AN116" s="1004"/>
      <c r="AO116" s="1005"/>
      <c r="AP116" s="1007" t="s">
        <v>122</v>
      </c>
      <c r="AQ116" s="1008"/>
      <c r="AR116" s="1008"/>
      <c r="AS116" s="1008"/>
      <c r="AT116" s="1009"/>
      <c r="AU116" s="953"/>
      <c r="AV116" s="954"/>
      <c r="AW116" s="954"/>
      <c r="AX116" s="954"/>
      <c r="AY116" s="954"/>
      <c r="AZ116" s="1012" t="s">
        <v>439</v>
      </c>
      <c r="BA116" s="1013"/>
      <c r="BB116" s="1013"/>
      <c r="BC116" s="1013"/>
      <c r="BD116" s="1013"/>
      <c r="BE116" s="1013"/>
      <c r="BF116" s="1013"/>
      <c r="BG116" s="1013"/>
      <c r="BH116" s="1013"/>
      <c r="BI116" s="1013"/>
      <c r="BJ116" s="1013"/>
      <c r="BK116" s="1013"/>
      <c r="BL116" s="1013"/>
      <c r="BM116" s="1013"/>
      <c r="BN116" s="1013"/>
      <c r="BO116" s="1013"/>
      <c r="BP116" s="1014"/>
      <c r="BQ116" s="970" t="s">
        <v>122</v>
      </c>
      <c r="BR116" s="971"/>
      <c r="BS116" s="971"/>
      <c r="BT116" s="971"/>
      <c r="BU116" s="971"/>
      <c r="BV116" s="971" t="s">
        <v>122</v>
      </c>
      <c r="BW116" s="971"/>
      <c r="BX116" s="971"/>
      <c r="BY116" s="971"/>
      <c r="BZ116" s="971"/>
      <c r="CA116" s="971" t="s">
        <v>122</v>
      </c>
      <c r="CB116" s="971"/>
      <c r="CC116" s="971"/>
      <c r="CD116" s="971"/>
      <c r="CE116" s="971"/>
      <c r="CF116" s="965" t="s">
        <v>122</v>
      </c>
      <c r="CG116" s="966"/>
      <c r="CH116" s="966"/>
      <c r="CI116" s="966"/>
      <c r="CJ116" s="966"/>
      <c r="CK116" s="993"/>
      <c r="CL116" s="994"/>
      <c r="CM116" s="967" t="s">
        <v>440</v>
      </c>
      <c r="CN116" s="968"/>
      <c r="CO116" s="968"/>
      <c r="CP116" s="968"/>
      <c r="CQ116" s="968"/>
      <c r="CR116" s="968"/>
      <c r="CS116" s="968"/>
      <c r="CT116" s="968"/>
      <c r="CU116" s="968"/>
      <c r="CV116" s="968"/>
      <c r="CW116" s="968"/>
      <c r="CX116" s="968"/>
      <c r="CY116" s="968"/>
      <c r="CZ116" s="968"/>
      <c r="DA116" s="968"/>
      <c r="DB116" s="968"/>
      <c r="DC116" s="968"/>
      <c r="DD116" s="968"/>
      <c r="DE116" s="968"/>
      <c r="DF116" s="969"/>
      <c r="DG116" s="1003" t="s">
        <v>122</v>
      </c>
      <c r="DH116" s="1004"/>
      <c r="DI116" s="1004"/>
      <c r="DJ116" s="1004"/>
      <c r="DK116" s="1005"/>
      <c r="DL116" s="1006" t="s">
        <v>122</v>
      </c>
      <c r="DM116" s="1004"/>
      <c r="DN116" s="1004"/>
      <c r="DO116" s="1004"/>
      <c r="DP116" s="1005"/>
      <c r="DQ116" s="1006" t="s">
        <v>122</v>
      </c>
      <c r="DR116" s="1004"/>
      <c r="DS116" s="1004"/>
      <c r="DT116" s="1004"/>
      <c r="DU116" s="1005"/>
      <c r="DV116" s="1007" t="s">
        <v>122</v>
      </c>
      <c r="DW116" s="1008"/>
      <c r="DX116" s="1008"/>
      <c r="DY116" s="1008"/>
      <c r="DZ116" s="1009"/>
    </row>
    <row r="117" spans="1:130" s="230" customFormat="1" ht="26.25" customHeight="1" x14ac:dyDescent="0.15">
      <c r="A117" s="957" t="s">
        <v>177</v>
      </c>
      <c r="B117" s="938"/>
      <c r="C117" s="938"/>
      <c r="D117" s="938"/>
      <c r="E117" s="938"/>
      <c r="F117" s="938"/>
      <c r="G117" s="938"/>
      <c r="H117" s="938"/>
      <c r="I117" s="938"/>
      <c r="J117" s="938"/>
      <c r="K117" s="938"/>
      <c r="L117" s="938"/>
      <c r="M117" s="938"/>
      <c r="N117" s="938"/>
      <c r="O117" s="938"/>
      <c r="P117" s="938"/>
      <c r="Q117" s="938"/>
      <c r="R117" s="938"/>
      <c r="S117" s="938"/>
      <c r="T117" s="938"/>
      <c r="U117" s="938"/>
      <c r="V117" s="938"/>
      <c r="W117" s="938"/>
      <c r="X117" s="938"/>
      <c r="Y117" s="1022" t="s">
        <v>441</v>
      </c>
      <c r="Z117" s="939"/>
      <c r="AA117" s="1023">
        <v>2060781</v>
      </c>
      <c r="AB117" s="1024"/>
      <c r="AC117" s="1024"/>
      <c r="AD117" s="1024"/>
      <c r="AE117" s="1025"/>
      <c r="AF117" s="1026">
        <v>2315374</v>
      </c>
      <c r="AG117" s="1024"/>
      <c r="AH117" s="1024"/>
      <c r="AI117" s="1024"/>
      <c r="AJ117" s="1025"/>
      <c r="AK117" s="1026">
        <v>2182260</v>
      </c>
      <c r="AL117" s="1024"/>
      <c r="AM117" s="1024"/>
      <c r="AN117" s="1024"/>
      <c r="AO117" s="1025"/>
      <c r="AP117" s="1027"/>
      <c r="AQ117" s="1028"/>
      <c r="AR117" s="1028"/>
      <c r="AS117" s="1028"/>
      <c r="AT117" s="1029"/>
      <c r="AU117" s="953"/>
      <c r="AV117" s="954"/>
      <c r="AW117" s="954"/>
      <c r="AX117" s="954"/>
      <c r="AY117" s="954"/>
      <c r="AZ117" s="1019" t="s">
        <v>442</v>
      </c>
      <c r="BA117" s="1020"/>
      <c r="BB117" s="1020"/>
      <c r="BC117" s="1020"/>
      <c r="BD117" s="1020"/>
      <c r="BE117" s="1020"/>
      <c r="BF117" s="1020"/>
      <c r="BG117" s="1020"/>
      <c r="BH117" s="1020"/>
      <c r="BI117" s="1020"/>
      <c r="BJ117" s="1020"/>
      <c r="BK117" s="1020"/>
      <c r="BL117" s="1020"/>
      <c r="BM117" s="1020"/>
      <c r="BN117" s="1020"/>
      <c r="BO117" s="1020"/>
      <c r="BP117" s="1021"/>
      <c r="BQ117" s="970" t="s">
        <v>122</v>
      </c>
      <c r="BR117" s="971"/>
      <c r="BS117" s="971"/>
      <c r="BT117" s="971"/>
      <c r="BU117" s="971"/>
      <c r="BV117" s="971" t="s">
        <v>122</v>
      </c>
      <c r="BW117" s="971"/>
      <c r="BX117" s="971"/>
      <c r="BY117" s="971"/>
      <c r="BZ117" s="971"/>
      <c r="CA117" s="971" t="s">
        <v>122</v>
      </c>
      <c r="CB117" s="971"/>
      <c r="CC117" s="971"/>
      <c r="CD117" s="971"/>
      <c r="CE117" s="971"/>
      <c r="CF117" s="965" t="s">
        <v>122</v>
      </c>
      <c r="CG117" s="966"/>
      <c r="CH117" s="966"/>
      <c r="CI117" s="966"/>
      <c r="CJ117" s="966"/>
      <c r="CK117" s="993"/>
      <c r="CL117" s="994"/>
      <c r="CM117" s="967" t="s">
        <v>443</v>
      </c>
      <c r="CN117" s="968"/>
      <c r="CO117" s="968"/>
      <c r="CP117" s="968"/>
      <c r="CQ117" s="968"/>
      <c r="CR117" s="968"/>
      <c r="CS117" s="968"/>
      <c r="CT117" s="968"/>
      <c r="CU117" s="968"/>
      <c r="CV117" s="968"/>
      <c r="CW117" s="968"/>
      <c r="CX117" s="968"/>
      <c r="CY117" s="968"/>
      <c r="CZ117" s="968"/>
      <c r="DA117" s="968"/>
      <c r="DB117" s="968"/>
      <c r="DC117" s="968"/>
      <c r="DD117" s="968"/>
      <c r="DE117" s="968"/>
      <c r="DF117" s="969"/>
      <c r="DG117" s="1003" t="s">
        <v>122</v>
      </c>
      <c r="DH117" s="1004"/>
      <c r="DI117" s="1004"/>
      <c r="DJ117" s="1004"/>
      <c r="DK117" s="1005"/>
      <c r="DL117" s="1006" t="s">
        <v>122</v>
      </c>
      <c r="DM117" s="1004"/>
      <c r="DN117" s="1004"/>
      <c r="DO117" s="1004"/>
      <c r="DP117" s="1005"/>
      <c r="DQ117" s="1006" t="s">
        <v>122</v>
      </c>
      <c r="DR117" s="1004"/>
      <c r="DS117" s="1004"/>
      <c r="DT117" s="1004"/>
      <c r="DU117" s="1005"/>
      <c r="DV117" s="1007" t="s">
        <v>122</v>
      </c>
      <c r="DW117" s="1008"/>
      <c r="DX117" s="1008"/>
      <c r="DY117" s="1008"/>
      <c r="DZ117" s="1009"/>
    </row>
    <row r="118" spans="1:130" s="230" customFormat="1" ht="26.25" customHeight="1" x14ac:dyDescent="0.15">
      <c r="A118" s="957" t="s">
        <v>417</v>
      </c>
      <c r="B118" s="938"/>
      <c r="C118" s="938"/>
      <c r="D118" s="938"/>
      <c r="E118" s="938"/>
      <c r="F118" s="938"/>
      <c r="G118" s="938"/>
      <c r="H118" s="938"/>
      <c r="I118" s="938"/>
      <c r="J118" s="938"/>
      <c r="K118" s="938"/>
      <c r="L118" s="938"/>
      <c r="M118" s="938"/>
      <c r="N118" s="938"/>
      <c r="O118" s="938"/>
      <c r="P118" s="938"/>
      <c r="Q118" s="938"/>
      <c r="R118" s="938"/>
      <c r="S118" s="938"/>
      <c r="T118" s="938"/>
      <c r="U118" s="938"/>
      <c r="V118" s="938"/>
      <c r="W118" s="938"/>
      <c r="X118" s="938"/>
      <c r="Y118" s="938"/>
      <c r="Z118" s="939"/>
      <c r="AA118" s="937" t="s">
        <v>414</v>
      </c>
      <c r="AB118" s="938"/>
      <c r="AC118" s="938"/>
      <c r="AD118" s="938"/>
      <c r="AE118" s="939"/>
      <c r="AF118" s="937" t="s">
        <v>415</v>
      </c>
      <c r="AG118" s="938"/>
      <c r="AH118" s="938"/>
      <c r="AI118" s="938"/>
      <c r="AJ118" s="939"/>
      <c r="AK118" s="937" t="s">
        <v>294</v>
      </c>
      <c r="AL118" s="938"/>
      <c r="AM118" s="938"/>
      <c r="AN118" s="938"/>
      <c r="AO118" s="939"/>
      <c r="AP118" s="1015" t="s">
        <v>416</v>
      </c>
      <c r="AQ118" s="1016"/>
      <c r="AR118" s="1016"/>
      <c r="AS118" s="1016"/>
      <c r="AT118" s="1017"/>
      <c r="AU118" s="953"/>
      <c r="AV118" s="954"/>
      <c r="AW118" s="954"/>
      <c r="AX118" s="954"/>
      <c r="AY118" s="954"/>
      <c r="AZ118" s="1018" t="s">
        <v>444</v>
      </c>
      <c r="BA118" s="1010"/>
      <c r="BB118" s="1010"/>
      <c r="BC118" s="1010"/>
      <c r="BD118" s="1010"/>
      <c r="BE118" s="1010"/>
      <c r="BF118" s="1010"/>
      <c r="BG118" s="1010"/>
      <c r="BH118" s="1010"/>
      <c r="BI118" s="1010"/>
      <c r="BJ118" s="1010"/>
      <c r="BK118" s="1010"/>
      <c r="BL118" s="1010"/>
      <c r="BM118" s="1010"/>
      <c r="BN118" s="1010"/>
      <c r="BO118" s="1010"/>
      <c r="BP118" s="1011"/>
      <c r="BQ118" s="1044" t="s">
        <v>122</v>
      </c>
      <c r="BR118" s="1045"/>
      <c r="BS118" s="1045"/>
      <c r="BT118" s="1045"/>
      <c r="BU118" s="1045"/>
      <c r="BV118" s="1045" t="s">
        <v>122</v>
      </c>
      <c r="BW118" s="1045"/>
      <c r="BX118" s="1045"/>
      <c r="BY118" s="1045"/>
      <c r="BZ118" s="1045"/>
      <c r="CA118" s="1045" t="s">
        <v>122</v>
      </c>
      <c r="CB118" s="1045"/>
      <c r="CC118" s="1045"/>
      <c r="CD118" s="1045"/>
      <c r="CE118" s="1045"/>
      <c r="CF118" s="965" t="s">
        <v>122</v>
      </c>
      <c r="CG118" s="966"/>
      <c r="CH118" s="966"/>
      <c r="CI118" s="966"/>
      <c r="CJ118" s="966"/>
      <c r="CK118" s="993"/>
      <c r="CL118" s="994"/>
      <c r="CM118" s="967" t="s">
        <v>445</v>
      </c>
      <c r="CN118" s="968"/>
      <c r="CO118" s="968"/>
      <c r="CP118" s="968"/>
      <c r="CQ118" s="968"/>
      <c r="CR118" s="968"/>
      <c r="CS118" s="968"/>
      <c r="CT118" s="968"/>
      <c r="CU118" s="968"/>
      <c r="CV118" s="968"/>
      <c r="CW118" s="968"/>
      <c r="CX118" s="968"/>
      <c r="CY118" s="968"/>
      <c r="CZ118" s="968"/>
      <c r="DA118" s="968"/>
      <c r="DB118" s="968"/>
      <c r="DC118" s="968"/>
      <c r="DD118" s="968"/>
      <c r="DE118" s="968"/>
      <c r="DF118" s="969"/>
      <c r="DG118" s="1003" t="s">
        <v>122</v>
      </c>
      <c r="DH118" s="1004"/>
      <c r="DI118" s="1004"/>
      <c r="DJ118" s="1004"/>
      <c r="DK118" s="1005"/>
      <c r="DL118" s="1006" t="s">
        <v>122</v>
      </c>
      <c r="DM118" s="1004"/>
      <c r="DN118" s="1004"/>
      <c r="DO118" s="1004"/>
      <c r="DP118" s="1005"/>
      <c r="DQ118" s="1006" t="s">
        <v>122</v>
      </c>
      <c r="DR118" s="1004"/>
      <c r="DS118" s="1004"/>
      <c r="DT118" s="1004"/>
      <c r="DU118" s="1005"/>
      <c r="DV118" s="1007" t="s">
        <v>122</v>
      </c>
      <c r="DW118" s="1008"/>
      <c r="DX118" s="1008"/>
      <c r="DY118" s="1008"/>
      <c r="DZ118" s="1009"/>
    </row>
    <row r="119" spans="1:130" s="230" customFormat="1" ht="26.25" customHeight="1" x14ac:dyDescent="0.15">
      <c r="A119" s="1101" t="s">
        <v>420</v>
      </c>
      <c r="B119" s="992"/>
      <c r="C119" s="974" t="s">
        <v>421</v>
      </c>
      <c r="D119" s="942"/>
      <c r="E119" s="942"/>
      <c r="F119" s="942"/>
      <c r="G119" s="942"/>
      <c r="H119" s="942"/>
      <c r="I119" s="942"/>
      <c r="J119" s="942"/>
      <c r="K119" s="942"/>
      <c r="L119" s="942"/>
      <c r="M119" s="942"/>
      <c r="N119" s="942"/>
      <c r="O119" s="942"/>
      <c r="P119" s="942"/>
      <c r="Q119" s="942"/>
      <c r="R119" s="942"/>
      <c r="S119" s="942"/>
      <c r="T119" s="942"/>
      <c r="U119" s="942"/>
      <c r="V119" s="942"/>
      <c r="W119" s="942"/>
      <c r="X119" s="942"/>
      <c r="Y119" s="942"/>
      <c r="Z119" s="943"/>
      <c r="AA119" s="944" t="s">
        <v>122</v>
      </c>
      <c r="AB119" s="945"/>
      <c r="AC119" s="945"/>
      <c r="AD119" s="945"/>
      <c r="AE119" s="946"/>
      <c r="AF119" s="947" t="s">
        <v>122</v>
      </c>
      <c r="AG119" s="945"/>
      <c r="AH119" s="945"/>
      <c r="AI119" s="945"/>
      <c r="AJ119" s="946"/>
      <c r="AK119" s="947" t="s">
        <v>122</v>
      </c>
      <c r="AL119" s="945"/>
      <c r="AM119" s="945"/>
      <c r="AN119" s="945"/>
      <c r="AO119" s="946"/>
      <c r="AP119" s="948" t="s">
        <v>122</v>
      </c>
      <c r="AQ119" s="949"/>
      <c r="AR119" s="949"/>
      <c r="AS119" s="949"/>
      <c r="AT119" s="950"/>
      <c r="AU119" s="955"/>
      <c r="AV119" s="956"/>
      <c r="AW119" s="956"/>
      <c r="AX119" s="956"/>
      <c r="AY119" s="956"/>
      <c r="AZ119" s="251" t="s">
        <v>177</v>
      </c>
      <c r="BA119" s="251"/>
      <c r="BB119" s="251"/>
      <c r="BC119" s="251"/>
      <c r="BD119" s="251"/>
      <c r="BE119" s="251"/>
      <c r="BF119" s="251"/>
      <c r="BG119" s="251"/>
      <c r="BH119" s="251"/>
      <c r="BI119" s="251"/>
      <c r="BJ119" s="251"/>
      <c r="BK119" s="251"/>
      <c r="BL119" s="251"/>
      <c r="BM119" s="251"/>
      <c r="BN119" s="251"/>
      <c r="BO119" s="1022" t="s">
        <v>446</v>
      </c>
      <c r="BP119" s="1050"/>
      <c r="BQ119" s="1044">
        <v>18717707</v>
      </c>
      <c r="BR119" s="1045"/>
      <c r="BS119" s="1045"/>
      <c r="BT119" s="1045"/>
      <c r="BU119" s="1045"/>
      <c r="BV119" s="1045">
        <v>17371464</v>
      </c>
      <c r="BW119" s="1045"/>
      <c r="BX119" s="1045"/>
      <c r="BY119" s="1045"/>
      <c r="BZ119" s="1045"/>
      <c r="CA119" s="1045">
        <v>16136254</v>
      </c>
      <c r="CB119" s="1045"/>
      <c r="CC119" s="1045"/>
      <c r="CD119" s="1045"/>
      <c r="CE119" s="1045"/>
      <c r="CF119" s="1046"/>
      <c r="CG119" s="1047"/>
      <c r="CH119" s="1047"/>
      <c r="CI119" s="1047"/>
      <c r="CJ119" s="1048"/>
      <c r="CK119" s="995"/>
      <c r="CL119" s="996"/>
      <c r="CM119" s="1018" t="s">
        <v>447</v>
      </c>
      <c r="CN119" s="1010"/>
      <c r="CO119" s="1010"/>
      <c r="CP119" s="1010"/>
      <c r="CQ119" s="1010"/>
      <c r="CR119" s="1010"/>
      <c r="CS119" s="1010"/>
      <c r="CT119" s="1010"/>
      <c r="CU119" s="1010"/>
      <c r="CV119" s="1010"/>
      <c r="CW119" s="1010"/>
      <c r="CX119" s="1010"/>
      <c r="CY119" s="1010"/>
      <c r="CZ119" s="1010"/>
      <c r="DA119" s="1010"/>
      <c r="DB119" s="1010"/>
      <c r="DC119" s="1010"/>
      <c r="DD119" s="1010"/>
      <c r="DE119" s="1010"/>
      <c r="DF119" s="1011"/>
      <c r="DG119" s="1049" t="s">
        <v>122</v>
      </c>
      <c r="DH119" s="1031"/>
      <c r="DI119" s="1031"/>
      <c r="DJ119" s="1031"/>
      <c r="DK119" s="1032"/>
      <c r="DL119" s="1030" t="s">
        <v>122</v>
      </c>
      <c r="DM119" s="1031"/>
      <c r="DN119" s="1031"/>
      <c r="DO119" s="1031"/>
      <c r="DP119" s="1032"/>
      <c r="DQ119" s="1030" t="s">
        <v>122</v>
      </c>
      <c r="DR119" s="1031"/>
      <c r="DS119" s="1031"/>
      <c r="DT119" s="1031"/>
      <c r="DU119" s="1032"/>
      <c r="DV119" s="1033" t="s">
        <v>122</v>
      </c>
      <c r="DW119" s="1034"/>
      <c r="DX119" s="1034"/>
      <c r="DY119" s="1034"/>
      <c r="DZ119" s="1035"/>
    </row>
    <row r="120" spans="1:130" s="230" customFormat="1" ht="26.25" customHeight="1" x14ac:dyDescent="0.15">
      <c r="A120" s="1102"/>
      <c r="B120" s="994"/>
      <c r="C120" s="967" t="s">
        <v>424</v>
      </c>
      <c r="D120" s="968"/>
      <c r="E120" s="968"/>
      <c r="F120" s="968"/>
      <c r="G120" s="968"/>
      <c r="H120" s="968"/>
      <c r="I120" s="968"/>
      <c r="J120" s="968"/>
      <c r="K120" s="968"/>
      <c r="L120" s="968"/>
      <c r="M120" s="968"/>
      <c r="N120" s="968"/>
      <c r="O120" s="968"/>
      <c r="P120" s="968"/>
      <c r="Q120" s="968"/>
      <c r="R120" s="968"/>
      <c r="S120" s="968"/>
      <c r="T120" s="968"/>
      <c r="U120" s="968"/>
      <c r="V120" s="968"/>
      <c r="W120" s="968"/>
      <c r="X120" s="968"/>
      <c r="Y120" s="968"/>
      <c r="Z120" s="969"/>
      <c r="AA120" s="1003" t="s">
        <v>122</v>
      </c>
      <c r="AB120" s="1004"/>
      <c r="AC120" s="1004"/>
      <c r="AD120" s="1004"/>
      <c r="AE120" s="1005"/>
      <c r="AF120" s="1006" t="s">
        <v>122</v>
      </c>
      <c r="AG120" s="1004"/>
      <c r="AH120" s="1004"/>
      <c r="AI120" s="1004"/>
      <c r="AJ120" s="1005"/>
      <c r="AK120" s="1006" t="s">
        <v>122</v>
      </c>
      <c r="AL120" s="1004"/>
      <c r="AM120" s="1004"/>
      <c r="AN120" s="1004"/>
      <c r="AO120" s="1005"/>
      <c r="AP120" s="1007" t="s">
        <v>122</v>
      </c>
      <c r="AQ120" s="1008"/>
      <c r="AR120" s="1008"/>
      <c r="AS120" s="1008"/>
      <c r="AT120" s="1009"/>
      <c r="AU120" s="1036" t="s">
        <v>448</v>
      </c>
      <c r="AV120" s="1037"/>
      <c r="AW120" s="1037"/>
      <c r="AX120" s="1037"/>
      <c r="AY120" s="1038"/>
      <c r="AZ120" s="974" t="s">
        <v>449</v>
      </c>
      <c r="BA120" s="942"/>
      <c r="BB120" s="942"/>
      <c r="BC120" s="942"/>
      <c r="BD120" s="942"/>
      <c r="BE120" s="942"/>
      <c r="BF120" s="942"/>
      <c r="BG120" s="942"/>
      <c r="BH120" s="942"/>
      <c r="BI120" s="942"/>
      <c r="BJ120" s="942"/>
      <c r="BK120" s="942"/>
      <c r="BL120" s="942"/>
      <c r="BM120" s="942"/>
      <c r="BN120" s="942"/>
      <c r="BO120" s="942"/>
      <c r="BP120" s="943"/>
      <c r="BQ120" s="975">
        <v>9026274</v>
      </c>
      <c r="BR120" s="976"/>
      <c r="BS120" s="976"/>
      <c r="BT120" s="976"/>
      <c r="BU120" s="976"/>
      <c r="BV120" s="976">
        <v>9226436</v>
      </c>
      <c r="BW120" s="976"/>
      <c r="BX120" s="976"/>
      <c r="BY120" s="976"/>
      <c r="BZ120" s="976"/>
      <c r="CA120" s="976">
        <v>9299890</v>
      </c>
      <c r="CB120" s="976"/>
      <c r="CC120" s="976"/>
      <c r="CD120" s="976"/>
      <c r="CE120" s="976"/>
      <c r="CF120" s="989">
        <v>145</v>
      </c>
      <c r="CG120" s="990"/>
      <c r="CH120" s="990"/>
      <c r="CI120" s="990"/>
      <c r="CJ120" s="990"/>
      <c r="CK120" s="1051" t="s">
        <v>450</v>
      </c>
      <c r="CL120" s="1052"/>
      <c r="CM120" s="1052"/>
      <c r="CN120" s="1052"/>
      <c r="CO120" s="1053"/>
      <c r="CP120" s="1059" t="s">
        <v>397</v>
      </c>
      <c r="CQ120" s="1060"/>
      <c r="CR120" s="1060"/>
      <c r="CS120" s="1060"/>
      <c r="CT120" s="1060"/>
      <c r="CU120" s="1060"/>
      <c r="CV120" s="1060"/>
      <c r="CW120" s="1060"/>
      <c r="CX120" s="1060"/>
      <c r="CY120" s="1060"/>
      <c r="CZ120" s="1060"/>
      <c r="DA120" s="1060"/>
      <c r="DB120" s="1060"/>
      <c r="DC120" s="1060"/>
      <c r="DD120" s="1060"/>
      <c r="DE120" s="1060"/>
      <c r="DF120" s="1061"/>
      <c r="DG120" s="975">
        <v>2867306</v>
      </c>
      <c r="DH120" s="976"/>
      <c r="DI120" s="976"/>
      <c r="DJ120" s="976"/>
      <c r="DK120" s="976"/>
      <c r="DL120" s="976">
        <v>3105496</v>
      </c>
      <c r="DM120" s="976"/>
      <c r="DN120" s="976"/>
      <c r="DO120" s="976"/>
      <c r="DP120" s="976"/>
      <c r="DQ120" s="976">
        <v>3014734</v>
      </c>
      <c r="DR120" s="976"/>
      <c r="DS120" s="976"/>
      <c r="DT120" s="976"/>
      <c r="DU120" s="976"/>
      <c r="DV120" s="977">
        <v>47</v>
      </c>
      <c r="DW120" s="977"/>
      <c r="DX120" s="977"/>
      <c r="DY120" s="977"/>
      <c r="DZ120" s="978"/>
    </row>
    <row r="121" spans="1:130" s="230" customFormat="1" ht="26.25" customHeight="1" x14ac:dyDescent="0.15">
      <c r="A121" s="1102"/>
      <c r="B121" s="994"/>
      <c r="C121" s="1019" t="s">
        <v>451</v>
      </c>
      <c r="D121" s="1020"/>
      <c r="E121" s="1020"/>
      <c r="F121" s="1020"/>
      <c r="G121" s="1020"/>
      <c r="H121" s="1020"/>
      <c r="I121" s="1020"/>
      <c r="J121" s="1020"/>
      <c r="K121" s="1020"/>
      <c r="L121" s="1020"/>
      <c r="M121" s="1020"/>
      <c r="N121" s="1020"/>
      <c r="O121" s="1020"/>
      <c r="P121" s="1020"/>
      <c r="Q121" s="1020"/>
      <c r="R121" s="1020"/>
      <c r="S121" s="1020"/>
      <c r="T121" s="1020"/>
      <c r="U121" s="1020"/>
      <c r="V121" s="1020"/>
      <c r="W121" s="1020"/>
      <c r="X121" s="1020"/>
      <c r="Y121" s="1020"/>
      <c r="Z121" s="1021"/>
      <c r="AA121" s="1003" t="s">
        <v>122</v>
      </c>
      <c r="AB121" s="1004"/>
      <c r="AC121" s="1004"/>
      <c r="AD121" s="1004"/>
      <c r="AE121" s="1005"/>
      <c r="AF121" s="1006" t="s">
        <v>122</v>
      </c>
      <c r="AG121" s="1004"/>
      <c r="AH121" s="1004"/>
      <c r="AI121" s="1004"/>
      <c r="AJ121" s="1005"/>
      <c r="AK121" s="1006" t="s">
        <v>122</v>
      </c>
      <c r="AL121" s="1004"/>
      <c r="AM121" s="1004"/>
      <c r="AN121" s="1004"/>
      <c r="AO121" s="1005"/>
      <c r="AP121" s="1007" t="s">
        <v>122</v>
      </c>
      <c r="AQ121" s="1008"/>
      <c r="AR121" s="1008"/>
      <c r="AS121" s="1008"/>
      <c r="AT121" s="1009"/>
      <c r="AU121" s="1039"/>
      <c r="AV121" s="1040"/>
      <c r="AW121" s="1040"/>
      <c r="AX121" s="1040"/>
      <c r="AY121" s="1041"/>
      <c r="AZ121" s="967" t="s">
        <v>452</v>
      </c>
      <c r="BA121" s="968"/>
      <c r="BB121" s="968"/>
      <c r="BC121" s="968"/>
      <c r="BD121" s="968"/>
      <c r="BE121" s="968"/>
      <c r="BF121" s="968"/>
      <c r="BG121" s="968"/>
      <c r="BH121" s="968"/>
      <c r="BI121" s="968"/>
      <c r="BJ121" s="968"/>
      <c r="BK121" s="968"/>
      <c r="BL121" s="968"/>
      <c r="BM121" s="968"/>
      <c r="BN121" s="968"/>
      <c r="BO121" s="968"/>
      <c r="BP121" s="969"/>
      <c r="BQ121" s="970">
        <v>91710</v>
      </c>
      <c r="BR121" s="971"/>
      <c r="BS121" s="971"/>
      <c r="BT121" s="971"/>
      <c r="BU121" s="971"/>
      <c r="BV121" s="971">
        <v>82861</v>
      </c>
      <c r="BW121" s="971"/>
      <c r="BX121" s="971"/>
      <c r="BY121" s="971"/>
      <c r="BZ121" s="971"/>
      <c r="CA121" s="971">
        <v>64628</v>
      </c>
      <c r="CB121" s="971"/>
      <c r="CC121" s="971"/>
      <c r="CD121" s="971"/>
      <c r="CE121" s="971"/>
      <c r="CF121" s="965">
        <v>1</v>
      </c>
      <c r="CG121" s="966"/>
      <c r="CH121" s="966"/>
      <c r="CI121" s="966"/>
      <c r="CJ121" s="966"/>
      <c r="CK121" s="1054"/>
      <c r="CL121" s="1055"/>
      <c r="CM121" s="1055"/>
      <c r="CN121" s="1055"/>
      <c r="CO121" s="1056"/>
      <c r="CP121" s="1064" t="s">
        <v>395</v>
      </c>
      <c r="CQ121" s="1065"/>
      <c r="CR121" s="1065"/>
      <c r="CS121" s="1065"/>
      <c r="CT121" s="1065"/>
      <c r="CU121" s="1065"/>
      <c r="CV121" s="1065"/>
      <c r="CW121" s="1065"/>
      <c r="CX121" s="1065"/>
      <c r="CY121" s="1065"/>
      <c r="CZ121" s="1065"/>
      <c r="DA121" s="1065"/>
      <c r="DB121" s="1065"/>
      <c r="DC121" s="1065"/>
      <c r="DD121" s="1065"/>
      <c r="DE121" s="1065"/>
      <c r="DF121" s="1066"/>
      <c r="DG121" s="970">
        <v>609649</v>
      </c>
      <c r="DH121" s="971"/>
      <c r="DI121" s="971"/>
      <c r="DJ121" s="971"/>
      <c r="DK121" s="971"/>
      <c r="DL121" s="971">
        <v>1154703</v>
      </c>
      <c r="DM121" s="971"/>
      <c r="DN121" s="971"/>
      <c r="DO121" s="971"/>
      <c r="DP121" s="971"/>
      <c r="DQ121" s="971">
        <v>1309295</v>
      </c>
      <c r="DR121" s="971"/>
      <c r="DS121" s="971"/>
      <c r="DT121" s="971"/>
      <c r="DU121" s="971"/>
      <c r="DV121" s="972">
        <v>20.399999999999999</v>
      </c>
      <c r="DW121" s="972"/>
      <c r="DX121" s="972"/>
      <c r="DY121" s="972"/>
      <c r="DZ121" s="973"/>
    </row>
    <row r="122" spans="1:130" s="230" customFormat="1" ht="26.25" customHeight="1" x14ac:dyDescent="0.15">
      <c r="A122" s="1102"/>
      <c r="B122" s="994"/>
      <c r="C122" s="967" t="s">
        <v>434</v>
      </c>
      <c r="D122" s="968"/>
      <c r="E122" s="968"/>
      <c r="F122" s="968"/>
      <c r="G122" s="968"/>
      <c r="H122" s="968"/>
      <c r="I122" s="968"/>
      <c r="J122" s="968"/>
      <c r="K122" s="968"/>
      <c r="L122" s="968"/>
      <c r="M122" s="968"/>
      <c r="N122" s="968"/>
      <c r="O122" s="968"/>
      <c r="P122" s="968"/>
      <c r="Q122" s="968"/>
      <c r="R122" s="968"/>
      <c r="S122" s="968"/>
      <c r="T122" s="968"/>
      <c r="U122" s="968"/>
      <c r="V122" s="968"/>
      <c r="W122" s="968"/>
      <c r="X122" s="968"/>
      <c r="Y122" s="968"/>
      <c r="Z122" s="969"/>
      <c r="AA122" s="1003" t="s">
        <v>122</v>
      </c>
      <c r="AB122" s="1004"/>
      <c r="AC122" s="1004"/>
      <c r="AD122" s="1004"/>
      <c r="AE122" s="1005"/>
      <c r="AF122" s="1006" t="s">
        <v>122</v>
      </c>
      <c r="AG122" s="1004"/>
      <c r="AH122" s="1004"/>
      <c r="AI122" s="1004"/>
      <c r="AJ122" s="1005"/>
      <c r="AK122" s="1006" t="s">
        <v>122</v>
      </c>
      <c r="AL122" s="1004"/>
      <c r="AM122" s="1004"/>
      <c r="AN122" s="1004"/>
      <c r="AO122" s="1005"/>
      <c r="AP122" s="1007" t="s">
        <v>122</v>
      </c>
      <c r="AQ122" s="1008"/>
      <c r="AR122" s="1008"/>
      <c r="AS122" s="1008"/>
      <c r="AT122" s="1009"/>
      <c r="AU122" s="1039"/>
      <c r="AV122" s="1040"/>
      <c r="AW122" s="1040"/>
      <c r="AX122" s="1040"/>
      <c r="AY122" s="1041"/>
      <c r="AZ122" s="1018" t="s">
        <v>453</v>
      </c>
      <c r="BA122" s="1010"/>
      <c r="BB122" s="1010"/>
      <c r="BC122" s="1010"/>
      <c r="BD122" s="1010"/>
      <c r="BE122" s="1010"/>
      <c r="BF122" s="1010"/>
      <c r="BG122" s="1010"/>
      <c r="BH122" s="1010"/>
      <c r="BI122" s="1010"/>
      <c r="BJ122" s="1010"/>
      <c r="BK122" s="1010"/>
      <c r="BL122" s="1010"/>
      <c r="BM122" s="1010"/>
      <c r="BN122" s="1010"/>
      <c r="BO122" s="1010"/>
      <c r="BP122" s="1011"/>
      <c r="BQ122" s="1044">
        <v>17370290</v>
      </c>
      <c r="BR122" s="1045"/>
      <c r="BS122" s="1045"/>
      <c r="BT122" s="1045"/>
      <c r="BU122" s="1045"/>
      <c r="BV122" s="1045">
        <v>16259849</v>
      </c>
      <c r="BW122" s="1045"/>
      <c r="BX122" s="1045"/>
      <c r="BY122" s="1045"/>
      <c r="BZ122" s="1045"/>
      <c r="CA122" s="1045">
        <v>15644121</v>
      </c>
      <c r="CB122" s="1045"/>
      <c r="CC122" s="1045"/>
      <c r="CD122" s="1045"/>
      <c r="CE122" s="1045"/>
      <c r="CF122" s="1062">
        <v>244</v>
      </c>
      <c r="CG122" s="1063"/>
      <c r="CH122" s="1063"/>
      <c r="CI122" s="1063"/>
      <c r="CJ122" s="1063"/>
      <c r="CK122" s="1054"/>
      <c r="CL122" s="1055"/>
      <c r="CM122" s="1055"/>
      <c r="CN122" s="1055"/>
      <c r="CO122" s="1056"/>
      <c r="CP122" s="1064" t="s">
        <v>398</v>
      </c>
      <c r="CQ122" s="1065"/>
      <c r="CR122" s="1065"/>
      <c r="CS122" s="1065"/>
      <c r="CT122" s="1065"/>
      <c r="CU122" s="1065"/>
      <c r="CV122" s="1065"/>
      <c r="CW122" s="1065"/>
      <c r="CX122" s="1065"/>
      <c r="CY122" s="1065"/>
      <c r="CZ122" s="1065"/>
      <c r="DA122" s="1065"/>
      <c r="DB122" s="1065"/>
      <c r="DC122" s="1065"/>
      <c r="DD122" s="1065"/>
      <c r="DE122" s="1065"/>
      <c r="DF122" s="1066"/>
      <c r="DG122" s="970">
        <v>1113043</v>
      </c>
      <c r="DH122" s="971"/>
      <c r="DI122" s="971"/>
      <c r="DJ122" s="971"/>
      <c r="DK122" s="971"/>
      <c r="DL122" s="971">
        <v>942308</v>
      </c>
      <c r="DM122" s="971"/>
      <c r="DN122" s="971"/>
      <c r="DO122" s="971"/>
      <c r="DP122" s="971"/>
      <c r="DQ122" s="971">
        <v>767041</v>
      </c>
      <c r="DR122" s="971"/>
      <c r="DS122" s="971"/>
      <c r="DT122" s="971"/>
      <c r="DU122" s="971"/>
      <c r="DV122" s="972">
        <v>12</v>
      </c>
      <c r="DW122" s="972"/>
      <c r="DX122" s="972"/>
      <c r="DY122" s="972"/>
      <c r="DZ122" s="973"/>
    </row>
    <row r="123" spans="1:130" s="230" customFormat="1" ht="26.25" customHeight="1" x14ac:dyDescent="0.15">
      <c r="A123" s="1102"/>
      <c r="B123" s="994"/>
      <c r="C123" s="967" t="s">
        <v>440</v>
      </c>
      <c r="D123" s="968"/>
      <c r="E123" s="968"/>
      <c r="F123" s="968"/>
      <c r="G123" s="968"/>
      <c r="H123" s="968"/>
      <c r="I123" s="968"/>
      <c r="J123" s="968"/>
      <c r="K123" s="968"/>
      <c r="L123" s="968"/>
      <c r="M123" s="968"/>
      <c r="N123" s="968"/>
      <c r="O123" s="968"/>
      <c r="P123" s="968"/>
      <c r="Q123" s="968"/>
      <c r="R123" s="968"/>
      <c r="S123" s="968"/>
      <c r="T123" s="968"/>
      <c r="U123" s="968"/>
      <c r="V123" s="968"/>
      <c r="W123" s="968"/>
      <c r="X123" s="968"/>
      <c r="Y123" s="968"/>
      <c r="Z123" s="969"/>
      <c r="AA123" s="1003" t="s">
        <v>122</v>
      </c>
      <c r="AB123" s="1004"/>
      <c r="AC123" s="1004"/>
      <c r="AD123" s="1004"/>
      <c r="AE123" s="1005"/>
      <c r="AF123" s="1006" t="s">
        <v>122</v>
      </c>
      <c r="AG123" s="1004"/>
      <c r="AH123" s="1004"/>
      <c r="AI123" s="1004"/>
      <c r="AJ123" s="1005"/>
      <c r="AK123" s="1006" t="s">
        <v>122</v>
      </c>
      <c r="AL123" s="1004"/>
      <c r="AM123" s="1004"/>
      <c r="AN123" s="1004"/>
      <c r="AO123" s="1005"/>
      <c r="AP123" s="1007" t="s">
        <v>122</v>
      </c>
      <c r="AQ123" s="1008"/>
      <c r="AR123" s="1008"/>
      <c r="AS123" s="1008"/>
      <c r="AT123" s="1009"/>
      <c r="AU123" s="1042"/>
      <c r="AV123" s="1043"/>
      <c r="AW123" s="1043"/>
      <c r="AX123" s="1043"/>
      <c r="AY123" s="1043"/>
      <c r="AZ123" s="251" t="s">
        <v>177</v>
      </c>
      <c r="BA123" s="251"/>
      <c r="BB123" s="251"/>
      <c r="BC123" s="251"/>
      <c r="BD123" s="251"/>
      <c r="BE123" s="251"/>
      <c r="BF123" s="251"/>
      <c r="BG123" s="251"/>
      <c r="BH123" s="251"/>
      <c r="BI123" s="251"/>
      <c r="BJ123" s="251"/>
      <c r="BK123" s="251"/>
      <c r="BL123" s="251"/>
      <c r="BM123" s="251"/>
      <c r="BN123" s="251"/>
      <c r="BO123" s="1022" t="s">
        <v>454</v>
      </c>
      <c r="BP123" s="1050"/>
      <c r="BQ123" s="1108">
        <v>26488274</v>
      </c>
      <c r="BR123" s="1109"/>
      <c r="BS123" s="1109"/>
      <c r="BT123" s="1109"/>
      <c r="BU123" s="1109"/>
      <c r="BV123" s="1109">
        <v>25569146</v>
      </c>
      <c r="BW123" s="1109"/>
      <c r="BX123" s="1109"/>
      <c r="BY123" s="1109"/>
      <c r="BZ123" s="1109"/>
      <c r="CA123" s="1109">
        <v>25008639</v>
      </c>
      <c r="CB123" s="1109"/>
      <c r="CC123" s="1109"/>
      <c r="CD123" s="1109"/>
      <c r="CE123" s="1109"/>
      <c r="CF123" s="1046"/>
      <c r="CG123" s="1047"/>
      <c r="CH123" s="1047"/>
      <c r="CI123" s="1047"/>
      <c r="CJ123" s="1048"/>
      <c r="CK123" s="1054"/>
      <c r="CL123" s="1055"/>
      <c r="CM123" s="1055"/>
      <c r="CN123" s="1055"/>
      <c r="CO123" s="1056"/>
      <c r="CP123" s="1064" t="s">
        <v>393</v>
      </c>
      <c r="CQ123" s="1065"/>
      <c r="CR123" s="1065"/>
      <c r="CS123" s="1065"/>
      <c r="CT123" s="1065"/>
      <c r="CU123" s="1065"/>
      <c r="CV123" s="1065"/>
      <c r="CW123" s="1065"/>
      <c r="CX123" s="1065"/>
      <c r="CY123" s="1065"/>
      <c r="CZ123" s="1065"/>
      <c r="DA123" s="1065"/>
      <c r="DB123" s="1065"/>
      <c r="DC123" s="1065"/>
      <c r="DD123" s="1065"/>
      <c r="DE123" s="1065"/>
      <c r="DF123" s="1066"/>
      <c r="DG123" s="1003">
        <v>307554</v>
      </c>
      <c r="DH123" s="1004"/>
      <c r="DI123" s="1004"/>
      <c r="DJ123" s="1004"/>
      <c r="DK123" s="1005"/>
      <c r="DL123" s="1006">
        <v>227173</v>
      </c>
      <c r="DM123" s="1004"/>
      <c r="DN123" s="1004"/>
      <c r="DO123" s="1004"/>
      <c r="DP123" s="1005"/>
      <c r="DQ123" s="1006">
        <v>222374</v>
      </c>
      <c r="DR123" s="1004"/>
      <c r="DS123" s="1004"/>
      <c r="DT123" s="1004"/>
      <c r="DU123" s="1005"/>
      <c r="DV123" s="1007">
        <v>3.5</v>
      </c>
      <c r="DW123" s="1008"/>
      <c r="DX123" s="1008"/>
      <c r="DY123" s="1008"/>
      <c r="DZ123" s="1009"/>
    </row>
    <row r="124" spans="1:130" s="230" customFormat="1" ht="26.25" customHeight="1" thickBot="1" x14ac:dyDescent="0.2">
      <c r="A124" s="1102"/>
      <c r="B124" s="994"/>
      <c r="C124" s="967" t="s">
        <v>443</v>
      </c>
      <c r="D124" s="968"/>
      <c r="E124" s="968"/>
      <c r="F124" s="968"/>
      <c r="G124" s="968"/>
      <c r="H124" s="968"/>
      <c r="I124" s="968"/>
      <c r="J124" s="968"/>
      <c r="K124" s="968"/>
      <c r="L124" s="968"/>
      <c r="M124" s="968"/>
      <c r="N124" s="968"/>
      <c r="O124" s="968"/>
      <c r="P124" s="968"/>
      <c r="Q124" s="968"/>
      <c r="R124" s="968"/>
      <c r="S124" s="968"/>
      <c r="T124" s="968"/>
      <c r="U124" s="968"/>
      <c r="V124" s="968"/>
      <c r="W124" s="968"/>
      <c r="X124" s="968"/>
      <c r="Y124" s="968"/>
      <c r="Z124" s="969"/>
      <c r="AA124" s="1003" t="s">
        <v>122</v>
      </c>
      <c r="AB124" s="1004"/>
      <c r="AC124" s="1004"/>
      <c r="AD124" s="1004"/>
      <c r="AE124" s="1005"/>
      <c r="AF124" s="1006" t="s">
        <v>122</v>
      </c>
      <c r="AG124" s="1004"/>
      <c r="AH124" s="1004"/>
      <c r="AI124" s="1004"/>
      <c r="AJ124" s="1005"/>
      <c r="AK124" s="1006" t="s">
        <v>122</v>
      </c>
      <c r="AL124" s="1004"/>
      <c r="AM124" s="1004"/>
      <c r="AN124" s="1004"/>
      <c r="AO124" s="1005"/>
      <c r="AP124" s="1007" t="s">
        <v>122</v>
      </c>
      <c r="AQ124" s="1008"/>
      <c r="AR124" s="1008"/>
      <c r="AS124" s="1008"/>
      <c r="AT124" s="1009"/>
      <c r="AU124" s="1104" t="s">
        <v>455</v>
      </c>
      <c r="AV124" s="1105"/>
      <c r="AW124" s="1105"/>
      <c r="AX124" s="1105"/>
      <c r="AY124" s="1105"/>
      <c r="AZ124" s="1105"/>
      <c r="BA124" s="1105"/>
      <c r="BB124" s="1105"/>
      <c r="BC124" s="1105"/>
      <c r="BD124" s="1105"/>
      <c r="BE124" s="1105"/>
      <c r="BF124" s="1105"/>
      <c r="BG124" s="1105"/>
      <c r="BH124" s="1105"/>
      <c r="BI124" s="1105"/>
      <c r="BJ124" s="1105"/>
      <c r="BK124" s="1105"/>
      <c r="BL124" s="1105"/>
      <c r="BM124" s="1105"/>
      <c r="BN124" s="1105"/>
      <c r="BO124" s="1105"/>
      <c r="BP124" s="1106"/>
      <c r="BQ124" s="1107" t="s">
        <v>122</v>
      </c>
      <c r="BR124" s="1072"/>
      <c r="BS124" s="1072"/>
      <c r="BT124" s="1072"/>
      <c r="BU124" s="1072"/>
      <c r="BV124" s="1072" t="s">
        <v>122</v>
      </c>
      <c r="BW124" s="1072"/>
      <c r="BX124" s="1072"/>
      <c r="BY124" s="1072"/>
      <c r="BZ124" s="1072"/>
      <c r="CA124" s="1072" t="s">
        <v>122</v>
      </c>
      <c r="CB124" s="1072"/>
      <c r="CC124" s="1072"/>
      <c r="CD124" s="1072"/>
      <c r="CE124" s="1072"/>
      <c r="CF124" s="1073"/>
      <c r="CG124" s="1074"/>
      <c r="CH124" s="1074"/>
      <c r="CI124" s="1074"/>
      <c r="CJ124" s="1075"/>
      <c r="CK124" s="1057"/>
      <c r="CL124" s="1057"/>
      <c r="CM124" s="1057"/>
      <c r="CN124" s="1057"/>
      <c r="CO124" s="1058"/>
      <c r="CP124" s="1064" t="s">
        <v>456</v>
      </c>
      <c r="CQ124" s="1065"/>
      <c r="CR124" s="1065"/>
      <c r="CS124" s="1065"/>
      <c r="CT124" s="1065"/>
      <c r="CU124" s="1065"/>
      <c r="CV124" s="1065"/>
      <c r="CW124" s="1065"/>
      <c r="CX124" s="1065"/>
      <c r="CY124" s="1065"/>
      <c r="CZ124" s="1065"/>
      <c r="DA124" s="1065"/>
      <c r="DB124" s="1065"/>
      <c r="DC124" s="1065"/>
      <c r="DD124" s="1065"/>
      <c r="DE124" s="1065"/>
      <c r="DF124" s="1066"/>
      <c r="DG124" s="1049" t="s">
        <v>122</v>
      </c>
      <c r="DH124" s="1031"/>
      <c r="DI124" s="1031"/>
      <c r="DJ124" s="1031"/>
      <c r="DK124" s="1032"/>
      <c r="DL124" s="1030" t="s">
        <v>122</v>
      </c>
      <c r="DM124" s="1031"/>
      <c r="DN124" s="1031"/>
      <c r="DO124" s="1031"/>
      <c r="DP124" s="1032"/>
      <c r="DQ124" s="1030" t="s">
        <v>122</v>
      </c>
      <c r="DR124" s="1031"/>
      <c r="DS124" s="1031"/>
      <c r="DT124" s="1031"/>
      <c r="DU124" s="1032"/>
      <c r="DV124" s="1033" t="s">
        <v>122</v>
      </c>
      <c r="DW124" s="1034"/>
      <c r="DX124" s="1034"/>
      <c r="DY124" s="1034"/>
      <c r="DZ124" s="1035"/>
    </row>
    <row r="125" spans="1:130" s="230" customFormat="1" ht="26.25" customHeight="1" x14ac:dyDescent="0.15">
      <c r="A125" s="1102"/>
      <c r="B125" s="994"/>
      <c r="C125" s="967" t="s">
        <v>445</v>
      </c>
      <c r="D125" s="968"/>
      <c r="E125" s="968"/>
      <c r="F125" s="968"/>
      <c r="G125" s="968"/>
      <c r="H125" s="968"/>
      <c r="I125" s="968"/>
      <c r="J125" s="968"/>
      <c r="K125" s="968"/>
      <c r="L125" s="968"/>
      <c r="M125" s="968"/>
      <c r="N125" s="968"/>
      <c r="O125" s="968"/>
      <c r="P125" s="968"/>
      <c r="Q125" s="968"/>
      <c r="R125" s="968"/>
      <c r="S125" s="968"/>
      <c r="T125" s="968"/>
      <c r="U125" s="968"/>
      <c r="V125" s="968"/>
      <c r="W125" s="968"/>
      <c r="X125" s="968"/>
      <c r="Y125" s="968"/>
      <c r="Z125" s="969"/>
      <c r="AA125" s="1003" t="s">
        <v>122</v>
      </c>
      <c r="AB125" s="1004"/>
      <c r="AC125" s="1004"/>
      <c r="AD125" s="1004"/>
      <c r="AE125" s="1005"/>
      <c r="AF125" s="1006" t="s">
        <v>122</v>
      </c>
      <c r="AG125" s="1004"/>
      <c r="AH125" s="1004"/>
      <c r="AI125" s="1004"/>
      <c r="AJ125" s="1005"/>
      <c r="AK125" s="1006" t="s">
        <v>122</v>
      </c>
      <c r="AL125" s="1004"/>
      <c r="AM125" s="1004"/>
      <c r="AN125" s="1004"/>
      <c r="AO125" s="1005"/>
      <c r="AP125" s="1007" t="s">
        <v>122</v>
      </c>
      <c r="AQ125" s="1008"/>
      <c r="AR125" s="1008"/>
      <c r="AS125" s="1008"/>
      <c r="AT125" s="1009"/>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67" t="s">
        <v>457</v>
      </c>
      <c r="CL125" s="1052"/>
      <c r="CM125" s="1052"/>
      <c r="CN125" s="1052"/>
      <c r="CO125" s="1053"/>
      <c r="CP125" s="974" t="s">
        <v>458</v>
      </c>
      <c r="CQ125" s="942"/>
      <c r="CR125" s="942"/>
      <c r="CS125" s="942"/>
      <c r="CT125" s="942"/>
      <c r="CU125" s="942"/>
      <c r="CV125" s="942"/>
      <c r="CW125" s="942"/>
      <c r="CX125" s="942"/>
      <c r="CY125" s="942"/>
      <c r="CZ125" s="942"/>
      <c r="DA125" s="942"/>
      <c r="DB125" s="942"/>
      <c r="DC125" s="942"/>
      <c r="DD125" s="942"/>
      <c r="DE125" s="942"/>
      <c r="DF125" s="943"/>
      <c r="DG125" s="975" t="s">
        <v>122</v>
      </c>
      <c r="DH125" s="976"/>
      <c r="DI125" s="976"/>
      <c r="DJ125" s="976"/>
      <c r="DK125" s="976"/>
      <c r="DL125" s="976" t="s">
        <v>122</v>
      </c>
      <c r="DM125" s="976"/>
      <c r="DN125" s="976"/>
      <c r="DO125" s="976"/>
      <c r="DP125" s="976"/>
      <c r="DQ125" s="976" t="s">
        <v>122</v>
      </c>
      <c r="DR125" s="976"/>
      <c r="DS125" s="976"/>
      <c r="DT125" s="976"/>
      <c r="DU125" s="976"/>
      <c r="DV125" s="977" t="s">
        <v>122</v>
      </c>
      <c r="DW125" s="977"/>
      <c r="DX125" s="977"/>
      <c r="DY125" s="977"/>
      <c r="DZ125" s="978"/>
    </row>
    <row r="126" spans="1:130" s="230" customFormat="1" ht="26.25" customHeight="1" thickBot="1" x14ac:dyDescent="0.2">
      <c r="A126" s="1102"/>
      <c r="B126" s="994"/>
      <c r="C126" s="967" t="s">
        <v>447</v>
      </c>
      <c r="D126" s="968"/>
      <c r="E126" s="968"/>
      <c r="F126" s="968"/>
      <c r="G126" s="968"/>
      <c r="H126" s="968"/>
      <c r="I126" s="968"/>
      <c r="J126" s="968"/>
      <c r="K126" s="968"/>
      <c r="L126" s="968"/>
      <c r="M126" s="968"/>
      <c r="N126" s="968"/>
      <c r="O126" s="968"/>
      <c r="P126" s="968"/>
      <c r="Q126" s="968"/>
      <c r="R126" s="968"/>
      <c r="S126" s="968"/>
      <c r="T126" s="968"/>
      <c r="U126" s="968"/>
      <c r="V126" s="968"/>
      <c r="W126" s="968"/>
      <c r="X126" s="968"/>
      <c r="Y126" s="968"/>
      <c r="Z126" s="969"/>
      <c r="AA126" s="1003" t="s">
        <v>122</v>
      </c>
      <c r="AB126" s="1004"/>
      <c r="AC126" s="1004"/>
      <c r="AD126" s="1004"/>
      <c r="AE126" s="1005"/>
      <c r="AF126" s="1006" t="s">
        <v>122</v>
      </c>
      <c r="AG126" s="1004"/>
      <c r="AH126" s="1004"/>
      <c r="AI126" s="1004"/>
      <c r="AJ126" s="1005"/>
      <c r="AK126" s="1006" t="s">
        <v>122</v>
      </c>
      <c r="AL126" s="1004"/>
      <c r="AM126" s="1004"/>
      <c r="AN126" s="1004"/>
      <c r="AO126" s="1005"/>
      <c r="AP126" s="1007" t="s">
        <v>122</v>
      </c>
      <c r="AQ126" s="1008"/>
      <c r="AR126" s="1008"/>
      <c r="AS126" s="1008"/>
      <c r="AT126" s="1009"/>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68"/>
      <c r="CL126" s="1055"/>
      <c r="CM126" s="1055"/>
      <c r="CN126" s="1055"/>
      <c r="CO126" s="1056"/>
      <c r="CP126" s="967" t="s">
        <v>459</v>
      </c>
      <c r="CQ126" s="968"/>
      <c r="CR126" s="968"/>
      <c r="CS126" s="968"/>
      <c r="CT126" s="968"/>
      <c r="CU126" s="968"/>
      <c r="CV126" s="968"/>
      <c r="CW126" s="968"/>
      <c r="CX126" s="968"/>
      <c r="CY126" s="968"/>
      <c r="CZ126" s="968"/>
      <c r="DA126" s="968"/>
      <c r="DB126" s="968"/>
      <c r="DC126" s="968"/>
      <c r="DD126" s="968"/>
      <c r="DE126" s="968"/>
      <c r="DF126" s="969"/>
      <c r="DG126" s="970" t="s">
        <v>122</v>
      </c>
      <c r="DH126" s="971"/>
      <c r="DI126" s="971"/>
      <c r="DJ126" s="971"/>
      <c r="DK126" s="971"/>
      <c r="DL126" s="971" t="s">
        <v>122</v>
      </c>
      <c r="DM126" s="971"/>
      <c r="DN126" s="971"/>
      <c r="DO126" s="971"/>
      <c r="DP126" s="971"/>
      <c r="DQ126" s="971" t="s">
        <v>122</v>
      </c>
      <c r="DR126" s="971"/>
      <c r="DS126" s="971"/>
      <c r="DT126" s="971"/>
      <c r="DU126" s="971"/>
      <c r="DV126" s="972" t="s">
        <v>122</v>
      </c>
      <c r="DW126" s="972"/>
      <c r="DX126" s="972"/>
      <c r="DY126" s="972"/>
      <c r="DZ126" s="973"/>
    </row>
    <row r="127" spans="1:130" s="230" customFormat="1" ht="26.25" customHeight="1" x14ac:dyDescent="0.15">
      <c r="A127" s="1103"/>
      <c r="B127" s="996"/>
      <c r="C127" s="1018" t="s">
        <v>460</v>
      </c>
      <c r="D127" s="1010"/>
      <c r="E127" s="1010"/>
      <c r="F127" s="1010"/>
      <c r="G127" s="1010"/>
      <c r="H127" s="1010"/>
      <c r="I127" s="1010"/>
      <c r="J127" s="1010"/>
      <c r="K127" s="1010"/>
      <c r="L127" s="1010"/>
      <c r="M127" s="1010"/>
      <c r="N127" s="1010"/>
      <c r="O127" s="1010"/>
      <c r="P127" s="1010"/>
      <c r="Q127" s="1010"/>
      <c r="R127" s="1010"/>
      <c r="S127" s="1010"/>
      <c r="T127" s="1010"/>
      <c r="U127" s="1010"/>
      <c r="V127" s="1010"/>
      <c r="W127" s="1010"/>
      <c r="X127" s="1010"/>
      <c r="Y127" s="1010"/>
      <c r="Z127" s="1011"/>
      <c r="AA127" s="1003" t="s">
        <v>122</v>
      </c>
      <c r="AB127" s="1004"/>
      <c r="AC127" s="1004"/>
      <c r="AD127" s="1004"/>
      <c r="AE127" s="1005"/>
      <c r="AF127" s="1006" t="s">
        <v>122</v>
      </c>
      <c r="AG127" s="1004"/>
      <c r="AH127" s="1004"/>
      <c r="AI127" s="1004"/>
      <c r="AJ127" s="1005"/>
      <c r="AK127" s="1006" t="s">
        <v>122</v>
      </c>
      <c r="AL127" s="1004"/>
      <c r="AM127" s="1004"/>
      <c r="AN127" s="1004"/>
      <c r="AO127" s="1005"/>
      <c r="AP127" s="1007" t="s">
        <v>122</v>
      </c>
      <c r="AQ127" s="1008"/>
      <c r="AR127" s="1008"/>
      <c r="AS127" s="1008"/>
      <c r="AT127" s="1009"/>
      <c r="AU127" s="232"/>
      <c r="AV127" s="232"/>
      <c r="AW127" s="232"/>
      <c r="AX127" s="1076" t="s">
        <v>461</v>
      </c>
      <c r="AY127" s="1077"/>
      <c r="AZ127" s="1077"/>
      <c r="BA127" s="1077"/>
      <c r="BB127" s="1077"/>
      <c r="BC127" s="1077"/>
      <c r="BD127" s="1077"/>
      <c r="BE127" s="1078"/>
      <c r="BF127" s="1079" t="s">
        <v>462</v>
      </c>
      <c r="BG127" s="1077"/>
      <c r="BH127" s="1077"/>
      <c r="BI127" s="1077"/>
      <c r="BJ127" s="1077"/>
      <c r="BK127" s="1077"/>
      <c r="BL127" s="1078"/>
      <c r="BM127" s="1079" t="s">
        <v>463</v>
      </c>
      <c r="BN127" s="1077"/>
      <c r="BO127" s="1077"/>
      <c r="BP127" s="1077"/>
      <c r="BQ127" s="1077"/>
      <c r="BR127" s="1077"/>
      <c r="BS127" s="1078"/>
      <c r="BT127" s="1079" t="s">
        <v>464</v>
      </c>
      <c r="BU127" s="1077"/>
      <c r="BV127" s="1077"/>
      <c r="BW127" s="1077"/>
      <c r="BX127" s="1077"/>
      <c r="BY127" s="1077"/>
      <c r="BZ127" s="1100"/>
      <c r="CA127" s="232"/>
      <c r="CB127" s="232"/>
      <c r="CC127" s="232"/>
      <c r="CD127" s="255"/>
      <c r="CE127" s="255"/>
      <c r="CF127" s="255"/>
      <c r="CG127" s="232"/>
      <c r="CH127" s="232"/>
      <c r="CI127" s="232"/>
      <c r="CJ127" s="254"/>
      <c r="CK127" s="1068"/>
      <c r="CL127" s="1055"/>
      <c r="CM127" s="1055"/>
      <c r="CN127" s="1055"/>
      <c r="CO127" s="1056"/>
      <c r="CP127" s="967" t="s">
        <v>465</v>
      </c>
      <c r="CQ127" s="968"/>
      <c r="CR127" s="968"/>
      <c r="CS127" s="968"/>
      <c r="CT127" s="968"/>
      <c r="CU127" s="968"/>
      <c r="CV127" s="968"/>
      <c r="CW127" s="968"/>
      <c r="CX127" s="968"/>
      <c r="CY127" s="968"/>
      <c r="CZ127" s="968"/>
      <c r="DA127" s="968"/>
      <c r="DB127" s="968"/>
      <c r="DC127" s="968"/>
      <c r="DD127" s="968"/>
      <c r="DE127" s="968"/>
      <c r="DF127" s="969"/>
      <c r="DG127" s="970" t="s">
        <v>122</v>
      </c>
      <c r="DH127" s="971"/>
      <c r="DI127" s="971"/>
      <c r="DJ127" s="971"/>
      <c r="DK127" s="971"/>
      <c r="DL127" s="971" t="s">
        <v>122</v>
      </c>
      <c r="DM127" s="971"/>
      <c r="DN127" s="971"/>
      <c r="DO127" s="971"/>
      <c r="DP127" s="971"/>
      <c r="DQ127" s="971" t="s">
        <v>122</v>
      </c>
      <c r="DR127" s="971"/>
      <c r="DS127" s="971"/>
      <c r="DT127" s="971"/>
      <c r="DU127" s="971"/>
      <c r="DV127" s="972" t="s">
        <v>122</v>
      </c>
      <c r="DW127" s="972"/>
      <c r="DX127" s="972"/>
      <c r="DY127" s="972"/>
      <c r="DZ127" s="973"/>
    </row>
    <row r="128" spans="1:130" s="230" customFormat="1" ht="26.25" customHeight="1" thickBot="1" x14ac:dyDescent="0.2">
      <c r="A128" s="1086" t="s">
        <v>466</v>
      </c>
      <c r="B128" s="1087"/>
      <c r="C128" s="1087"/>
      <c r="D128" s="1087"/>
      <c r="E128" s="1087"/>
      <c r="F128" s="1087"/>
      <c r="G128" s="1087"/>
      <c r="H128" s="1087"/>
      <c r="I128" s="1087"/>
      <c r="J128" s="1087"/>
      <c r="K128" s="1087"/>
      <c r="L128" s="1087"/>
      <c r="M128" s="1087"/>
      <c r="N128" s="1087"/>
      <c r="O128" s="1087"/>
      <c r="P128" s="1087"/>
      <c r="Q128" s="1087"/>
      <c r="R128" s="1087"/>
      <c r="S128" s="1087"/>
      <c r="T128" s="1087"/>
      <c r="U128" s="1087"/>
      <c r="V128" s="1087"/>
      <c r="W128" s="1088" t="s">
        <v>467</v>
      </c>
      <c r="X128" s="1088"/>
      <c r="Y128" s="1088"/>
      <c r="Z128" s="1089"/>
      <c r="AA128" s="1090">
        <v>17665</v>
      </c>
      <c r="AB128" s="1091"/>
      <c r="AC128" s="1091"/>
      <c r="AD128" s="1091"/>
      <c r="AE128" s="1092"/>
      <c r="AF128" s="1093">
        <v>16642</v>
      </c>
      <c r="AG128" s="1091"/>
      <c r="AH128" s="1091"/>
      <c r="AI128" s="1091"/>
      <c r="AJ128" s="1092"/>
      <c r="AK128" s="1093">
        <v>16079</v>
      </c>
      <c r="AL128" s="1091"/>
      <c r="AM128" s="1091"/>
      <c r="AN128" s="1091"/>
      <c r="AO128" s="1092"/>
      <c r="AP128" s="1094"/>
      <c r="AQ128" s="1095"/>
      <c r="AR128" s="1095"/>
      <c r="AS128" s="1095"/>
      <c r="AT128" s="1096"/>
      <c r="AU128" s="232"/>
      <c r="AV128" s="232"/>
      <c r="AW128" s="232"/>
      <c r="AX128" s="941" t="s">
        <v>468</v>
      </c>
      <c r="AY128" s="942"/>
      <c r="AZ128" s="942"/>
      <c r="BA128" s="942"/>
      <c r="BB128" s="942"/>
      <c r="BC128" s="942"/>
      <c r="BD128" s="942"/>
      <c r="BE128" s="943"/>
      <c r="BF128" s="1097" t="s">
        <v>122</v>
      </c>
      <c r="BG128" s="1098"/>
      <c r="BH128" s="1098"/>
      <c r="BI128" s="1098"/>
      <c r="BJ128" s="1098"/>
      <c r="BK128" s="1098"/>
      <c r="BL128" s="1099"/>
      <c r="BM128" s="1097">
        <v>13.65</v>
      </c>
      <c r="BN128" s="1098"/>
      <c r="BO128" s="1098"/>
      <c r="BP128" s="1098"/>
      <c r="BQ128" s="1098"/>
      <c r="BR128" s="1098"/>
      <c r="BS128" s="1099"/>
      <c r="BT128" s="1097">
        <v>20</v>
      </c>
      <c r="BU128" s="1098"/>
      <c r="BV128" s="1098"/>
      <c r="BW128" s="1098"/>
      <c r="BX128" s="1098"/>
      <c r="BY128" s="1098"/>
      <c r="BZ128" s="1121"/>
      <c r="CA128" s="255"/>
      <c r="CB128" s="255"/>
      <c r="CC128" s="255"/>
      <c r="CD128" s="255"/>
      <c r="CE128" s="255"/>
      <c r="CF128" s="255"/>
      <c r="CG128" s="232"/>
      <c r="CH128" s="232"/>
      <c r="CI128" s="232"/>
      <c r="CJ128" s="254"/>
      <c r="CK128" s="1069"/>
      <c r="CL128" s="1070"/>
      <c r="CM128" s="1070"/>
      <c r="CN128" s="1070"/>
      <c r="CO128" s="1071"/>
      <c r="CP128" s="1080" t="s">
        <v>469</v>
      </c>
      <c r="CQ128" s="762"/>
      <c r="CR128" s="762"/>
      <c r="CS128" s="762"/>
      <c r="CT128" s="762"/>
      <c r="CU128" s="762"/>
      <c r="CV128" s="762"/>
      <c r="CW128" s="762"/>
      <c r="CX128" s="762"/>
      <c r="CY128" s="762"/>
      <c r="CZ128" s="762"/>
      <c r="DA128" s="762"/>
      <c r="DB128" s="762"/>
      <c r="DC128" s="762"/>
      <c r="DD128" s="762"/>
      <c r="DE128" s="762"/>
      <c r="DF128" s="1081"/>
      <c r="DG128" s="1082" t="s">
        <v>122</v>
      </c>
      <c r="DH128" s="1083"/>
      <c r="DI128" s="1083"/>
      <c r="DJ128" s="1083"/>
      <c r="DK128" s="1083"/>
      <c r="DL128" s="1083" t="s">
        <v>122</v>
      </c>
      <c r="DM128" s="1083"/>
      <c r="DN128" s="1083"/>
      <c r="DO128" s="1083"/>
      <c r="DP128" s="1083"/>
      <c r="DQ128" s="1083" t="s">
        <v>122</v>
      </c>
      <c r="DR128" s="1083"/>
      <c r="DS128" s="1083"/>
      <c r="DT128" s="1083"/>
      <c r="DU128" s="1083"/>
      <c r="DV128" s="1084" t="s">
        <v>122</v>
      </c>
      <c r="DW128" s="1084"/>
      <c r="DX128" s="1084"/>
      <c r="DY128" s="1084"/>
      <c r="DZ128" s="1085"/>
    </row>
    <row r="129" spans="1:131" s="230" customFormat="1" ht="26.25" customHeight="1" x14ac:dyDescent="0.15">
      <c r="A129" s="979" t="s">
        <v>102</v>
      </c>
      <c r="B129" s="980"/>
      <c r="C129" s="980"/>
      <c r="D129" s="980"/>
      <c r="E129" s="980"/>
      <c r="F129" s="980"/>
      <c r="G129" s="980"/>
      <c r="H129" s="980"/>
      <c r="I129" s="980"/>
      <c r="J129" s="980"/>
      <c r="K129" s="980"/>
      <c r="L129" s="980"/>
      <c r="M129" s="980"/>
      <c r="N129" s="980"/>
      <c r="O129" s="980"/>
      <c r="P129" s="980"/>
      <c r="Q129" s="980"/>
      <c r="R129" s="980"/>
      <c r="S129" s="980"/>
      <c r="T129" s="980"/>
      <c r="U129" s="980"/>
      <c r="V129" s="980"/>
      <c r="W129" s="1115" t="s">
        <v>470</v>
      </c>
      <c r="X129" s="1116"/>
      <c r="Y129" s="1116"/>
      <c r="Z129" s="1117"/>
      <c r="AA129" s="1003">
        <v>8739510</v>
      </c>
      <c r="AB129" s="1004"/>
      <c r="AC129" s="1004"/>
      <c r="AD129" s="1004"/>
      <c r="AE129" s="1005"/>
      <c r="AF129" s="1006">
        <v>8466592</v>
      </c>
      <c r="AG129" s="1004"/>
      <c r="AH129" s="1004"/>
      <c r="AI129" s="1004"/>
      <c r="AJ129" s="1005"/>
      <c r="AK129" s="1006">
        <v>8388257</v>
      </c>
      <c r="AL129" s="1004"/>
      <c r="AM129" s="1004"/>
      <c r="AN129" s="1004"/>
      <c r="AO129" s="1005"/>
      <c r="AP129" s="1118"/>
      <c r="AQ129" s="1119"/>
      <c r="AR129" s="1119"/>
      <c r="AS129" s="1119"/>
      <c r="AT129" s="1120"/>
      <c r="AU129" s="233"/>
      <c r="AV129" s="233"/>
      <c r="AW129" s="233"/>
      <c r="AX129" s="1110" t="s">
        <v>471</v>
      </c>
      <c r="AY129" s="968"/>
      <c r="AZ129" s="968"/>
      <c r="BA129" s="968"/>
      <c r="BB129" s="968"/>
      <c r="BC129" s="968"/>
      <c r="BD129" s="968"/>
      <c r="BE129" s="969"/>
      <c r="BF129" s="1111" t="s">
        <v>122</v>
      </c>
      <c r="BG129" s="1112"/>
      <c r="BH129" s="1112"/>
      <c r="BI129" s="1112"/>
      <c r="BJ129" s="1112"/>
      <c r="BK129" s="1112"/>
      <c r="BL129" s="1113"/>
      <c r="BM129" s="1111">
        <v>18.649999999999999</v>
      </c>
      <c r="BN129" s="1112"/>
      <c r="BO129" s="1112"/>
      <c r="BP129" s="1112"/>
      <c r="BQ129" s="1112"/>
      <c r="BR129" s="1112"/>
      <c r="BS129" s="1113"/>
      <c r="BT129" s="1111">
        <v>30</v>
      </c>
      <c r="BU129" s="1112"/>
      <c r="BV129" s="1112"/>
      <c r="BW129" s="1112"/>
      <c r="BX129" s="1112"/>
      <c r="BY129" s="1112"/>
      <c r="BZ129" s="1114"/>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979" t="s">
        <v>472</v>
      </c>
      <c r="B130" s="980"/>
      <c r="C130" s="980"/>
      <c r="D130" s="980"/>
      <c r="E130" s="980"/>
      <c r="F130" s="980"/>
      <c r="G130" s="980"/>
      <c r="H130" s="980"/>
      <c r="I130" s="980"/>
      <c r="J130" s="980"/>
      <c r="K130" s="980"/>
      <c r="L130" s="980"/>
      <c r="M130" s="980"/>
      <c r="N130" s="980"/>
      <c r="O130" s="980"/>
      <c r="P130" s="980"/>
      <c r="Q130" s="980"/>
      <c r="R130" s="980"/>
      <c r="S130" s="980"/>
      <c r="T130" s="980"/>
      <c r="U130" s="980"/>
      <c r="V130" s="980"/>
      <c r="W130" s="1115" t="s">
        <v>473</v>
      </c>
      <c r="X130" s="1116"/>
      <c r="Y130" s="1116"/>
      <c r="Z130" s="1117"/>
      <c r="AA130" s="1003">
        <v>2112763</v>
      </c>
      <c r="AB130" s="1004"/>
      <c r="AC130" s="1004"/>
      <c r="AD130" s="1004"/>
      <c r="AE130" s="1005"/>
      <c r="AF130" s="1006">
        <v>2087584</v>
      </c>
      <c r="AG130" s="1004"/>
      <c r="AH130" s="1004"/>
      <c r="AI130" s="1004"/>
      <c r="AJ130" s="1005"/>
      <c r="AK130" s="1006">
        <v>1975480</v>
      </c>
      <c r="AL130" s="1004"/>
      <c r="AM130" s="1004"/>
      <c r="AN130" s="1004"/>
      <c r="AO130" s="1005"/>
      <c r="AP130" s="1118"/>
      <c r="AQ130" s="1119"/>
      <c r="AR130" s="1119"/>
      <c r="AS130" s="1119"/>
      <c r="AT130" s="1120"/>
      <c r="AU130" s="233"/>
      <c r="AV130" s="233"/>
      <c r="AW130" s="233"/>
      <c r="AX130" s="1110" t="s">
        <v>474</v>
      </c>
      <c r="AY130" s="968"/>
      <c r="AZ130" s="968"/>
      <c r="BA130" s="968"/>
      <c r="BB130" s="968"/>
      <c r="BC130" s="968"/>
      <c r="BD130" s="968"/>
      <c r="BE130" s="969"/>
      <c r="BF130" s="1146">
        <v>1.7</v>
      </c>
      <c r="BG130" s="1147"/>
      <c r="BH130" s="1147"/>
      <c r="BI130" s="1147"/>
      <c r="BJ130" s="1147"/>
      <c r="BK130" s="1147"/>
      <c r="BL130" s="1148"/>
      <c r="BM130" s="1146">
        <v>25</v>
      </c>
      <c r="BN130" s="1147"/>
      <c r="BO130" s="1147"/>
      <c r="BP130" s="1147"/>
      <c r="BQ130" s="1147"/>
      <c r="BR130" s="1147"/>
      <c r="BS130" s="1148"/>
      <c r="BT130" s="1146">
        <v>35</v>
      </c>
      <c r="BU130" s="1147"/>
      <c r="BV130" s="1147"/>
      <c r="BW130" s="1147"/>
      <c r="BX130" s="1147"/>
      <c r="BY130" s="1147"/>
      <c r="BZ130" s="1149"/>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1150"/>
      <c r="B131" s="1151"/>
      <c r="C131" s="1151"/>
      <c r="D131" s="1151"/>
      <c r="E131" s="1151"/>
      <c r="F131" s="1151"/>
      <c r="G131" s="1151"/>
      <c r="H131" s="1151"/>
      <c r="I131" s="1151"/>
      <c r="J131" s="1151"/>
      <c r="K131" s="1151"/>
      <c r="L131" s="1151"/>
      <c r="M131" s="1151"/>
      <c r="N131" s="1151"/>
      <c r="O131" s="1151"/>
      <c r="P131" s="1151"/>
      <c r="Q131" s="1151"/>
      <c r="R131" s="1151"/>
      <c r="S131" s="1151"/>
      <c r="T131" s="1151"/>
      <c r="U131" s="1151"/>
      <c r="V131" s="1151"/>
      <c r="W131" s="1152" t="s">
        <v>475</v>
      </c>
      <c r="X131" s="1153"/>
      <c r="Y131" s="1153"/>
      <c r="Z131" s="1154"/>
      <c r="AA131" s="1049">
        <v>6626747</v>
      </c>
      <c r="AB131" s="1031"/>
      <c r="AC131" s="1031"/>
      <c r="AD131" s="1031"/>
      <c r="AE131" s="1032"/>
      <c r="AF131" s="1030">
        <v>6379008</v>
      </c>
      <c r="AG131" s="1031"/>
      <c r="AH131" s="1031"/>
      <c r="AI131" s="1031"/>
      <c r="AJ131" s="1032"/>
      <c r="AK131" s="1030">
        <v>6412777</v>
      </c>
      <c r="AL131" s="1031"/>
      <c r="AM131" s="1031"/>
      <c r="AN131" s="1031"/>
      <c r="AO131" s="1032"/>
      <c r="AP131" s="1155"/>
      <c r="AQ131" s="1156"/>
      <c r="AR131" s="1156"/>
      <c r="AS131" s="1156"/>
      <c r="AT131" s="1157"/>
      <c r="AU131" s="233"/>
      <c r="AV131" s="233"/>
      <c r="AW131" s="233"/>
      <c r="AX131" s="1128" t="s">
        <v>476</v>
      </c>
      <c r="AY131" s="762"/>
      <c r="AZ131" s="762"/>
      <c r="BA131" s="762"/>
      <c r="BB131" s="762"/>
      <c r="BC131" s="762"/>
      <c r="BD131" s="762"/>
      <c r="BE131" s="1081"/>
      <c r="BF131" s="1129" t="s">
        <v>122</v>
      </c>
      <c r="BG131" s="1130"/>
      <c r="BH131" s="1130"/>
      <c r="BI131" s="1130"/>
      <c r="BJ131" s="1130"/>
      <c r="BK131" s="1130"/>
      <c r="BL131" s="1131"/>
      <c r="BM131" s="1129">
        <v>350</v>
      </c>
      <c r="BN131" s="1130"/>
      <c r="BO131" s="1130"/>
      <c r="BP131" s="1130"/>
      <c r="BQ131" s="1130"/>
      <c r="BR131" s="1130"/>
      <c r="BS131" s="1131"/>
      <c r="BT131" s="1132"/>
      <c r="BU131" s="1133"/>
      <c r="BV131" s="1133"/>
      <c r="BW131" s="1133"/>
      <c r="BX131" s="1133"/>
      <c r="BY131" s="1133"/>
      <c r="BZ131" s="1134"/>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1135" t="s">
        <v>477</v>
      </c>
      <c r="B132" s="1136"/>
      <c r="C132" s="1136"/>
      <c r="D132" s="1136"/>
      <c r="E132" s="1136"/>
      <c r="F132" s="1136"/>
      <c r="G132" s="1136"/>
      <c r="H132" s="1136"/>
      <c r="I132" s="1136"/>
      <c r="J132" s="1136"/>
      <c r="K132" s="1136"/>
      <c r="L132" s="1136"/>
      <c r="M132" s="1136"/>
      <c r="N132" s="1136"/>
      <c r="O132" s="1136"/>
      <c r="P132" s="1136"/>
      <c r="Q132" s="1136"/>
      <c r="R132" s="1136"/>
      <c r="S132" s="1136"/>
      <c r="T132" s="1136"/>
      <c r="U132" s="1136"/>
      <c r="V132" s="1139" t="s">
        <v>478</v>
      </c>
      <c r="W132" s="1139"/>
      <c r="X132" s="1139"/>
      <c r="Y132" s="1139"/>
      <c r="Z132" s="1140"/>
      <c r="AA132" s="1141">
        <v>-1.0509983300000001</v>
      </c>
      <c r="AB132" s="1142"/>
      <c r="AC132" s="1142"/>
      <c r="AD132" s="1142"/>
      <c r="AE132" s="1143"/>
      <c r="AF132" s="1144">
        <v>3.310044446</v>
      </c>
      <c r="AG132" s="1142"/>
      <c r="AH132" s="1142"/>
      <c r="AI132" s="1142"/>
      <c r="AJ132" s="1143"/>
      <c r="AK132" s="1144">
        <v>2.9737662789999999</v>
      </c>
      <c r="AL132" s="1142"/>
      <c r="AM132" s="1142"/>
      <c r="AN132" s="1142"/>
      <c r="AO132" s="1143"/>
      <c r="AP132" s="1046"/>
      <c r="AQ132" s="1047"/>
      <c r="AR132" s="1047"/>
      <c r="AS132" s="1047"/>
      <c r="AT132" s="1145"/>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1137"/>
      <c r="B133" s="1138"/>
      <c r="C133" s="1138"/>
      <c r="D133" s="1138"/>
      <c r="E133" s="1138"/>
      <c r="F133" s="1138"/>
      <c r="G133" s="1138"/>
      <c r="H133" s="1138"/>
      <c r="I133" s="1138"/>
      <c r="J133" s="1138"/>
      <c r="K133" s="1138"/>
      <c r="L133" s="1138"/>
      <c r="M133" s="1138"/>
      <c r="N133" s="1138"/>
      <c r="O133" s="1138"/>
      <c r="P133" s="1138"/>
      <c r="Q133" s="1138"/>
      <c r="R133" s="1138"/>
      <c r="S133" s="1138"/>
      <c r="T133" s="1138"/>
      <c r="U133" s="1138"/>
      <c r="V133" s="1122" t="s">
        <v>479</v>
      </c>
      <c r="W133" s="1122"/>
      <c r="X133" s="1122"/>
      <c r="Y133" s="1122"/>
      <c r="Z133" s="1123"/>
      <c r="AA133" s="1124">
        <v>0.4</v>
      </c>
      <c r="AB133" s="1125"/>
      <c r="AC133" s="1125"/>
      <c r="AD133" s="1125"/>
      <c r="AE133" s="1126"/>
      <c r="AF133" s="1124">
        <v>1.1000000000000001</v>
      </c>
      <c r="AG133" s="1125"/>
      <c r="AH133" s="1125"/>
      <c r="AI133" s="1125"/>
      <c r="AJ133" s="1126"/>
      <c r="AK133" s="1124">
        <v>1.7</v>
      </c>
      <c r="AL133" s="1125"/>
      <c r="AM133" s="1125"/>
      <c r="AN133" s="1125"/>
      <c r="AO133" s="1126"/>
      <c r="AP133" s="1073"/>
      <c r="AQ133" s="1074"/>
      <c r="AR133" s="1074"/>
      <c r="AS133" s="1074"/>
      <c r="AT133" s="1127"/>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xZ7sj0/KF/jtj8am1BeLvfNdvKeVaLzR8OA/qWR4zpYHKO8BZIlaaCAGUUZFBpUJqimbm5LWD0uBVSQYUfuN4w==" saltValue="/V7JAwfq07WsNCts2AALs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52" zoomScaleNormal="85" zoomScaleSheetLayoutView="100"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480</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PrJJxp0xnM8kRm71bdZFm5kVsazvclTGPf4HcbtGKLu63WRrhiLUb/z1wfQeAmdCBlbzO8WJ/qDUUnYf+v83sA==" saltValue="azPejyhr4G/dT2RJULtrP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A49" zoomScaleNormal="10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nbOnVhI4GQAP0K7iZnXSjH24wdoivBX94aCtMrTeEPaETMobf21bTSI8B1LuCKIJ4uxmSZc8ZJ/9sBF/+vF1w==" saltValue="2gsFcrq1dFCrzm1DUs66+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B1"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481</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482</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9" t="s">
        <v>483</v>
      </c>
      <c r="AP7" s="272"/>
      <c r="AQ7" s="273" t="s">
        <v>484</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60"/>
      <c r="AP8" s="278" t="s">
        <v>485</v>
      </c>
      <c r="AQ8" s="279" t="s">
        <v>486</v>
      </c>
      <c r="AR8" s="280" t="s">
        <v>487</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1" t="s">
        <v>488</v>
      </c>
      <c r="AL9" s="1162"/>
      <c r="AM9" s="1162"/>
      <c r="AN9" s="1163"/>
      <c r="AO9" s="281">
        <v>2361913</v>
      </c>
      <c r="AP9" s="281">
        <v>155737</v>
      </c>
      <c r="AQ9" s="282">
        <v>93942</v>
      </c>
      <c r="AR9" s="283">
        <v>65.8</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1" t="s">
        <v>489</v>
      </c>
      <c r="AL10" s="1162"/>
      <c r="AM10" s="1162"/>
      <c r="AN10" s="1163"/>
      <c r="AO10" s="284">
        <v>353366</v>
      </c>
      <c r="AP10" s="284">
        <v>23300</v>
      </c>
      <c r="AQ10" s="285">
        <v>12590</v>
      </c>
      <c r="AR10" s="286">
        <v>85.1</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1" t="s">
        <v>490</v>
      </c>
      <c r="AL11" s="1162"/>
      <c r="AM11" s="1162"/>
      <c r="AN11" s="1163"/>
      <c r="AO11" s="284" t="s">
        <v>491</v>
      </c>
      <c r="AP11" s="284" t="s">
        <v>491</v>
      </c>
      <c r="AQ11" s="285">
        <v>461</v>
      </c>
      <c r="AR11" s="286" t="s">
        <v>491</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1" t="s">
        <v>492</v>
      </c>
      <c r="AL12" s="1162"/>
      <c r="AM12" s="1162"/>
      <c r="AN12" s="1163"/>
      <c r="AO12" s="284" t="s">
        <v>491</v>
      </c>
      <c r="AP12" s="284" t="s">
        <v>491</v>
      </c>
      <c r="AQ12" s="285">
        <v>24</v>
      </c>
      <c r="AR12" s="286" t="s">
        <v>491</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1" t="s">
        <v>493</v>
      </c>
      <c r="AL13" s="1162"/>
      <c r="AM13" s="1162"/>
      <c r="AN13" s="1163"/>
      <c r="AO13" s="284">
        <v>104533</v>
      </c>
      <c r="AP13" s="284">
        <v>6893</v>
      </c>
      <c r="AQ13" s="285">
        <v>3962</v>
      </c>
      <c r="AR13" s="286">
        <v>74</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1" t="s">
        <v>494</v>
      </c>
      <c r="AL14" s="1162"/>
      <c r="AM14" s="1162"/>
      <c r="AN14" s="1163"/>
      <c r="AO14" s="284">
        <v>29656</v>
      </c>
      <c r="AP14" s="284">
        <v>1955</v>
      </c>
      <c r="AQ14" s="285">
        <v>1657</v>
      </c>
      <c r="AR14" s="286">
        <v>18</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4" t="s">
        <v>495</v>
      </c>
      <c r="AL15" s="1165"/>
      <c r="AM15" s="1165"/>
      <c r="AN15" s="1166"/>
      <c r="AO15" s="284">
        <v>-175960</v>
      </c>
      <c r="AP15" s="284">
        <v>-11602</v>
      </c>
      <c r="AQ15" s="285">
        <v>-5526</v>
      </c>
      <c r="AR15" s="286">
        <v>110</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4" t="s">
        <v>177</v>
      </c>
      <c r="AL16" s="1165"/>
      <c r="AM16" s="1165"/>
      <c r="AN16" s="1166"/>
      <c r="AO16" s="284">
        <v>2673508</v>
      </c>
      <c r="AP16" s="284">
        <v>176283</v>
      </c>
      <c r="AQ16" s="285">
        <v>107111</v>
      </c>
      <c r="AR16" s="286">
        <v>64.599999999999994</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496</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497</v>
      </c>
      <c r="AP20" s="293" t="s">
        <v>498</v>
      </c>
      <c r="AQ20" s="294" t="s">
        <v>499</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67" t="s">
        <v>500</v>
      </c>
      <c r="AL21" s="1168"/>
      <c r="AM21" s="1168"/>
      <c r="AN21" s="1169"/>
      <c r="AO21" s="297">
        <v>14.04</v>
      </c>
      <c r="AP21" s="298">
        <v>9.3000000000000007</v>
      </c>
      <c r="AQ21" s="299">
        <v>4.74</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67" t="s">
        <v>501</v>
      </c>
      <c r="AL22" s="1168"/>
      <c r="AM22" s="1168"/>
      <c r="AN22" s="1169"/>
      <c r="AO22" s="302">
        <v>95.8</v>
      </c>
      <c r="AP22" s="303">
        <v>96.8</v>
      </c>
      <c r="AQ22" s="304">
        <v>-1</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58" t="s">
        <v>502</v>
      </c>
      <c r="B26" s="1158"/>
      <c r="C26" s="1158"/>
      <c r="D26" s="1158"/>
      <c r="E26" s="1158"/>
      <c r="F26" s="1158"/>
      <c r="G26" s="1158"/>
      <c r="H26" s="1158"/>
      <c r="I26" s="1158"/>
      <c r="J26" s="1158"/>
      <c r="K26" s="1158"/>
      <c r="L26" s="1158"/>
      <c r="M26" s="1158"/>
      <c r="N26" s="1158"/>
      <c r="O26" s="1158"/>
      <c r="P26" s="1158"/>
      <c r="Q26" s="1158"/>
      <c r="R26" s="1158"/>
      <c r="S26" s="1158"/>
      <c r="T26" s="1158"/>
      <c r="U26" s="1158"/>
      <c r="V26" s="1158"/>
      <c r="W26" s="1158"/>
      <c r="X26" s="1158"/>
      <c r="Y26" s="1158"/>
      <c r="Z26" s="1158"/>
      <c r="AA26" s="1158"/>
      <c r="AB26" s="1158"/>
      <c r="AC26" s="1158"/>
      <c r="AD26" s="1158"/>
      <c r="AE26" s="1158"/>
      <c r="AF26" s="1158"/>
      <c r="AG26" s="1158"/>
      <c r="AH26" s="1158"/>
      <c r="AI26" s="1158"/>
      <c r="AJ26" s="1158"/>
      <c r="AK26" s="1158"/>
      <c r="AL26" s="1158"/>
      <c r="AM26" s="1158"/>
      <c r="AN26" s="1158"/>
      <c r="AO26" s="1158"/>
      <c r="AP26" s="1158"/>
      <c r="AQ26" s="1158"/>
      <c r="AR26" s="1158"/>
      <c r="AS26" s="1158"/>
      <c r="AT26" s="267"/>
    </row>
    <row r="27" spans="1:46" x14ac:dyDescent="0.15">
      <c r="A27" s="309"/>
      <c r="AO27" s="262"/>
      <c r="AP27" s="262"/>
      <c r="AQ27" s="262"/>
      <c r="AR27" s="262"/>
      <c r="AS27" s="262"/>
      <c r="AT27" s="262"/>
    </row>
    <row r="28" spans="1:46" ht="17.25" x14ac:dyDescent="0.15">
      <c r="A28" s="263" t="s">
        <v>503</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504</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9" t="s">
        <v>483</v>
      </c>
      <c r="AP30" s="272"/>
      <c r="AQ30" s="273" t="s">
        <v>484</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60"/>
      <c r="AP31" s="278" t="s">
        <v>485</v>
      </c>
      <c r="AQ31" s="279" t="s">
        <v>486</v>
      </c>
      <c r="AR31" s="280" t="s">
        <v>487</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75" t="s">
        <v>505</v>
      </c>
      <c r="AL32" s="1176"/>
      <c r="AM32" s="1176"/>
      <c r="AN32" s="1177"/>
      <c r="AO32" s="312">
        <v>1200088</v>
      </c>
      <c r="AP32" s="312">
        <v>79130</v>
      </c>
      <c r="AQ32" s="313">
        <v>49869</v>
      </c>
      <c r="AR32" s="314">
        <v>58.7</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75" t="s">
        <v>506</v>
      </c>
      <c r="AL33" s="1176"/>
      <c r="AM33" s="1176"/>
      <c r="AN33" s="1177"/>
      <c r="AO33" s="312" t="s">
        <v>491</v>
      </c>
      <c r="AP33" s="312" t="s">
        <v>491</v>
      </c>
      <c r="AQ33" s="313" t="s">
        <v>491</v>
      </c>
      <c r="AR33" s="314" t="s">
        <v>491</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75" t="s">
        <v>507</v>
      </c>
      <c r="AL34" s="1176"/>
      <c r="AM34" s="1176"/>
      <c r="AN34" s="1177"/>
      <c r="AO34" s="312" t="s">
        <v>491</v>
      </c>
      <c r="AP34" s="312" t="s">
        <v>491</v>
      </c>
      <c r="AQ34" s="313" t="s">
        <v>491</v>
      </c>
      <c r="AR34" s="314" t="s">
        <v>491</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75" t="s">
        <v>508</v>
      </c>
      <c r="AL35" s="1176"/>
      <c r="AM35" s="1176"/>
      <c r="AN35" s="1177"/>
      <c r="AO35" s="312">
        <v>847894</v>
      </c>
      <c r="AP35" s="312">
        <v>55908</v>
      </c>
      <c r="AQ35" s="313">
        <v>14647</v>
      </c>
      <c r="AR35" s="314">
        <v>281.7</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75" t="s">
        <v>509</v>
      </c>
      <c r="AL36" s="1176"/>
      <c r="AM36" s="1176"/>
      <c r="AN36" s="1177"/>
      <c r="AO36" s="312">
        <v>134278</v>
      </c>
      <c r="AP36" s="312">
        <v>8854</v>
      </c>
      <c r="AQ36" s="313">
        <v>2417</v>
      </c>
      <c r="AR36" s="314">
        <v>266.3</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75" t="s">
        <v>510</v>
      </c>
      <c r="AL37" s="1176"/>
      <c r="AM37" s="1176"/>
      <c r="AN37" s="1177"/>
      <c r="AO37" s="312" t="s">
        <v>491</v>
      </c>
      <c r="AP37" s="312" t="s">
        <v>491</v>
      </c>
      <c r="AQ37" s="313">
        <v>490</v>
      </c>
      <c r="AR37" s="314" t="s">
        <v>491</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78" t="s">
        <v>511</v>
      </c>
      <c r="AL38" s="1179"/>
      <c r="AM38" s="1179"/>
      <c r="AN38" s="1180"/>
      <c r="AO38" s="315" t="s">
        <v>491</v>
      </c>
      <c r="AP38" s="315" t="s">
        <v>491</v>
      </c>
      <c r="AQ38" s="316">
        <v>2</v>
      </c>
      <c r="AR38" s="304" t="s">
        <v>491</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78" t="s">
        <v>512</v>
      </c>
      <c r="AL39" s="1179"/>
      <c r="AM39" s="1179"/>
      <c r="AN39" s="1180"/>
      <c r="AO39" s="312">
        <v>-16079</v>
      </c>
      <c r="AP39" s="312">
        <v>-1060</v>
      </c>
      <c r="AQ39" s="313">
        <v>-2755</v>
      </c>
      <c r="AR39" s="314">
        <v>-61.5</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75" t="s">
        <v>513</v>
      </c>
      <c r="AL40" s="1176"/>
      <c r="AM40" s="1176"/>
      <c r="AN40" s="1177"/>
      <c r="AO40" s="312">
        <v>-1975480</v>
      </c>
      <c r="AP40" s="312">
        <v>-130257</v>
      </c>
      <c r="AQ40" s="313">
        <v>-44075</v>
      </c>
      <c r="AR40" s="314">
        <v>195.5</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81" t="s">
        <v>287</v>
      </c>
      <c r="AL41" s="1182"/>
      <c r="AM41" s="1182"/>
      <c r="AN41" s="1183"/>
      <c r="AO41" s="312">
        <v>190701</v>
      </c>
      <c r="AP41" s="312">
        <v>12574</v>
      </c>
      <c r="AQ41" s="313">
        <v>20595</v>
      </c>
      <c r="AR41" s="314">
        <v>-38.9</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514</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515</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70" t="s">
        <v>483</v>
      </c>
      <c r="AN49" s="1172" t="s">
        <v>516</v>
      </c>
      <c r="AO49" s="1173"/>
      <c r="AP49" s="1173"/>
      <c r="AQ49" s="1173"/>
      <c r="AR49" s="1174"/>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71"/>
      <c r="AN50" s="328" t="s">
        <v>517</v>
      </c>
      <c r="AO50" s="329" t="s">
        <v>518</v>
      </c>
      <c r="AP50" s="330" t="s">
        <v>519</v>
      </c>
      <c r="AQ50" s="331" t="s">
        <v>520</v>
      </c>
      <c r="AR50" s="332" t="s">
        <v>521</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522</v>
      </c>
      <c r="AL51" s="325"/>
      <c r="AM51" s="333">
        <v>2386209</v>
      </c>
      <c r="AN51" s="334">
        <v>143402</v>
      </c>
      <c r="AO51" s="335">
        <v>50.2</v>
      </c>
      <c r="AP51" s="336">
        <v>87464</v>
      </c>
      <c r="AQ51" s="337">
        <v>19</v>
      </c>
      <c r="AR51" s="338">
        <v>31.2</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523</v>
      </c>
      <c r="AM52" s="341">
        <v>2082503</v>
      </c>
      <c r="AN52" s="342">
        <v>125150</v>
      </c>
      <c r="AO52" s="343">
        <v>65</v>
      </c>
      <c r="AP52" s="344">
        <v>47479</v>
      </c>
      <c r="AQ52" s="345">
        <v>10.199999999999999</v>
      </c>
      <c r="AR52" s="346">
        <v>54.8</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524</v>
      </c>
      <c r="AL53" s="325"/>
      <c r="AM53" s="333">
        <v>2551446</v>
      </c>
      <c r="AN53" s="334">
        <v>156588</v>
      </c>
      <c r="AO53" s="335">
        <v>9.1999999999999993</v>
      </c>
      <c r="AP53" s="336">
        <v>96248</v>
      </c>
      <c r="AQ53" s="337">
        <v>10</v>
      </c>
      <c r="AR53" s="338">
        <v>-0.8</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523</v>
      </c>
      <c r="AM54" s="341">
        <v>2142570</v>
      </c>
      <c r="AN54" s="342">
        <v>131494</v>
      </c>
      <c r="AO54" s="343">
        <v>5.0999999999999996</v>
      </c>
      <c r="AP54" s="344">
        <v>55768</v>
      </c>
      <c r="AQ54" s="345">
        <v>17.5</v>
      </c>
      <c r="AR54" s="346">
        <v>-12.4</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525</v>
      </c>
      <c r="AL55" s="325"/>
      <c r="AM55" s="333">
        <v>1129841</v>
      </c>
      <c r="AN55" s="334">
        <v>71198</v>
      </c>
      <c r="AO55" s="335">
        <v>-54.5</v>
      </c>
      <c r="AP55" s="336">
        <v>76413</v>
      </c>
      <c r="AQ55" s="337">
        <v>-20.6</v>
      </c>
      <c r="AR55" s="338">
        <v>-33.9</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523</v>
      </c>
      <c r="AM56" s="341">
        <v>856482</v>
      </c>
      <c r="AN56" s="342">
        <v>53972</v>
      </c>
      <c r="AO56" s="343">
        <v>-59</v>
      </c>
      <c r="AP56" s="344">
        <v>39658</v>
      </c>
      <c r="AQ56" s="345">
        <v>-28.9</v>
      </c>
      <c r="AR56" s="346">
        <v>-30.1</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526</v>
      </c>
      <c r="AL57" s="325"/>
      <c r="AM57" s="333">
        <v>1025867</v>
      </c>
      <c r="AN57" s="334">
        <v>66189</v>
      </c>
      <c r="AO57" s="335">
        <v>-7</v>
      </c>
      <c r="AP57" s="336">
        <v>66481</v>
      </c>
      <c r="AQ57" s="337">
        <v>-13</v>
      </c>
      <c r="AR57" s="338">
        <v>6</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523</v>
      </c>
      <c r="AM58" s="341">
        <v>840974</v>
      </c>
      <c r="AN58" s="342">
        <v>54260</v>
      </c>
      <c r="AO58" s="343">
        <v>0.5</v>
      </c>
      <c r="AP58" s="344">
        <v>36120</v>
      </c>
      <c r="AQ58" s="345">
        <v>-8.9</v>
      </c>
      <c r="AR58" s="346">
        <v>9.4</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527</v>
      </c>
      <c r="AL59" s="325"/>
      <c r="AM59" s="333">
        <v>1588796</v>
      </c>
      <c r="AN59" s="334">
        <v>104760</v>
      </c>
      <c r="AO59" s="335">
        <v>58.3</v>
      </c>
      <c r="AP59" s="336">
        <v>67825</v>
      </c>
      <c r="AQ59" s="337">
        <v>2</v>
      </c>
      <c r="AR59" s="338">
        <v>56.3</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523</v>
      </c>
      <c r="AM60" s="341">
        <v>1061898</v>
      </c>
      <c r="AN60" s="342">
        <v>70018</v>
      </c>
      <c r="AO60" s="343">
        <v>29</v>
      </c>
      <c r="AP60" s="344">
        <v>39417</v>
      </c>
      <c r="AQ60" s="345">
        <v>9.1</v>
      </c>
      <c r="AR60" s="346">
        <v>19.899999999999999</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528</v>
      </c>
      <c r="AL61" s="347"/>
      <c r="AM61" s="348">
        <v>1736432</v>
      </c>
      <c r="AN61" s="349">
        <v>108427</v>
      </c>
      <c r="AO61" s="350">
        <v>11.2</v>
      </c>
      <c r="AP61" s="351">
        <v>78886</v>
      </c>
      <c r="AQ61" s="352">
        <v>-0.5</v>
      </c>
      <c r="AR61" s="338">
        <v>11.7</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523</v>
      </c>
      <c r="AM62" s="341">
        <v>1396885</v>
      </c>
      <c r="AN62" s="342">
        <v>86979</v>
      </c>
      <c r="AO62" s="343">
        <v>8.1</v>
      </c>
      <c r="AP62" s="344">
        <v>43688</v>
      </c>
      <c r="AQ62" s="345">
        <v>-0.2</v>
      </c>
      <c r="AR62" s="346">
        <v>8.3000000000000007</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6Gn6T2WBGLcNvUO1v1/Yz5Pm/LoDTYklx6UKZVtbx0AeSFAFEyeYZyT2v0BB7RDk5L1hlrVk96tik3GzEtbBCg==" saltValue="V3nNZ5tuDy23iittHMNQb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5" zoomScaleNormal="100" zoomScaleSheetLayoutView="55" workbookViewId="0">
      <selection activeCell="AG85" sqref="AG85"/>
    </sheetView>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480</v>
      </c>
    </row>
    <row r="121" spans="125:125" ht="13.5" hidden="1" customHeight="1" x14ac:dyDescent="0.15">
      <c r="DU121" s="259"/>
    </row>
  </sheetData>
  <sheetProtection algorithmName="SHA-512" hashValue="HqlUWb5p8rllwTwXk/Oi/cPLa+vw0S0l77qU8RvpqVCzQl+rSwp1Hpvjr5HffUDJk8fqKR2JWyPTow1Lq/BaEA==" saltValue="qXiCksLbpJ4aK4f64HQVN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BF31" zoomScaleNormal="10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480</v>
      </c>
    </row>
  </sheetData>
  <sheetProtection algorithmName="SHA-512" hashValue="G71g8fQxioUv0otCx6MF6BWVaBFkwDRH67VarYeVpAO/pwmegrASWqHWeZTu84759xxI6gkWnNFdNHXURgFTUA==" saltValue="3nwliryGyE7QMQ6fv9rkS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SheetLayoutView="100" workbookViewId="0">
      <selection activeCell="F47" sqref="F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84" t="s">
        <v>3</v>
      </c>
      <c r="D47" s="1184"/>
      <c r="E47" s="1185"/>
      <c r="F47" s="11">
        <v>31.91</v>
      </c>
      <c r="G47" s="12">
        <v>31.6</v>
      </c>
      <c r="H47" s="12">
        <v>30.97</v>
      </c>
      <c r="I47" s="12">
        <v>31.83</v>
      </c>
      <c r="J47" s="13">
        <v>31.63</v>
      </c>
    </row>
    <row r="48" spans="2:10" ht="57.75" customHeight="1" x14ac:dyDescent="0.15">
      <c r="B48" s="14"/>
      <c r="C48" s="1186" t="s">
        <v>4</v>
      </c>
      <c r="D48" s="1186"/>
      <c r="E48" s="1187"/>
      <c r="F48" s="15">
        <v>1.24</v>
      </c>
      <c r="G48" s="16">
        <v>1.84</v>
      </c>
      <c r="H48" s="16">
        <v>1.52</v>
      </c>
      <c r="I48" s="16">
        <v>1.29</v>
      </c>
      <c r="J48" s="17">
        <v>1.1399999999999999</v>
      </c>
    </row>
    <row r="49" spans="2:10" ht="57.75" customHeight="1" thickBot="1" x14ac:dyDescent="0.2">
      <c r="B49" s="18"/>
      <c r="C49" s="1188" t="s">
        <v>5</v>
      </c>
      <c r="D49" s="1188"/>
      <c r="E49" s="1189"/>
      <c r="F49" s="19">
        <v>8.31</v>
      </c>
      <c r="G49" s="20">
        <v>12.43</v>
      </c>
      <c r="H49" s="20">
        <v>12.71</v>
      </c>
      <c r="I49" s="20">
        <v>11.51</v>
      </c>
      <c r="J49" s="21">
        <v>9.5500000000000007</v>
      </c>
    </row>
    <row r="50" spans="2:10" x14ac:dyDescent="0.15"/>
  </sheetData>
  <sheetProtection algorithmName="SHA-512" hashValue="C+e5scYjxaJQPL68GQAmA7Hw621LlBpRomiVY1aXx2+dmkO7kDmk1EhU25XJZBjf+6A+hRdGk+BDNZZ+UOCNbg==" saltValue="EzKYzAbTERZUSE/QG+Mdd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8"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96" t="s">
        <v>535</v>
      </c>
      <c r="D34" s="1196"/>
      <c r="E34" s="1197"/>
      <c r="F34" s="32">
        <v>0</v>
      </c>
      <c r="G34" s="33" t="s">
        <v>536</v>
      </c>
      <c r="H34" s="33" t="s">
        <v>537</v>
      </c>
      <c r="I34" s="33" t="s">
        <v>538</v>
      </c>
      <c r="J34" s="34" t="s">
        <v>538</v>
      </c>
      <c r="K34" s="22"/>
      <c r="L34" s="22"/>
      <c r="M34" s="22"/>
      <c r="N34" s="22"/>
      <c r="O34" s="22"/>
      <c r="P34" s="22"/>
    </row>
    <row r="35" spans="1:16" ht="39" customHeight="1" x14ac:dyDescent="0.15">
      <c r="A35" s="22"/>
      <c r="B35" s="35"/>
      <c r="C35" s="1190" t="s">
        <v>539</v>
      </c>
      <c r="D35" s="1191"/>
      <c r="E35" s="1192"/>
      <c r="F35" s="36">
        <v>0.08</v>
      </c>
      <c r="G35" s="37">
        <v>0.24</v>
      </c>
      <c r="H35" s="37">
        <v>0.09</v>
      </c>
      <c r="I35" s="37">
        <v>0.03</v>
      </c>
      <c r="J35" s="38">
        <v>29.78</v>
      </c>
      <c r="K35" s="22"/>
      <c r="L35" s="22"/>
      <c r="M35" s="22"/>
      <c r="N35" s="22"/>
      <c r="O35" s="22"/>
      <c r="P35" s="22"/>
    </row>
    <row r="36" spans="1:16" ht="39" customHeight="1" x14ac:dyDescent="0.15">
      <c r="A36" s="22"/>
      <c r="B36" s="35"/>
      <c r="C36" s="1190" t="s">
        <v>540</v>
      </c>
      <c r="D36" s="1191"/>
      <c r="E36" s="1192"/>
      <c r="F36" s="36">
        <v>0.1</v>
      </c>
      <c r="G36" s="37">
        <v>0.11</v>
      </c>
      <c r="H36" s="37">
        <v>0.11</v>
      </c>
      <c r="I36" s="37">
        <v>0.08</v>
      </c>
      <c r="J36" s="38">
        <v>6.79</v>
      </c>
      <c r="K36" s="22"/>
      <c r="L36" s="22"/>
      <c r="M36" s="22"/>
      <c r="N36" s="22"/>
      <c r="O36" s="22"/>
      <c r="P36" s="22"/>
    </row>
    <row r="37" spans="1:16" ht="39" customHeight="1" x14ac:dyDescent="0.15">
      <c r="A37" s="22"/>
      <c r="B37" s="35"/>
      <c r="C37" s="1190" t="s">
        <v>541</v>
      </c>
      <c r="D37" s="1191"/>
      <c r="E37" s="1192"/>
      <c r="F37" s="36">
        <v>6.88</v>
      </c>
      <c r="G37" s="37">
        <v>7.06</v>
      </c>
      <c r="H37" s="37">
        <v>6.94</v>
      </c>
      <c r="I37" s="37">
        <v>7.26</v>
      </c>
      <c r="J37" s="38">
        <v>6.18</v>
      </c>
      <c r="K37" s="22"/>
      <c r="L37" s="22"/>
      <c r="M37" s="22"/>
      <c r="N37" s="22"/>
      <c r="O37" s="22"/>
      <c r="P37" s="22"/>
    </row>
    <row r="38" spans="1:16" ht="39" customHeight="1" x14ac:dyDescent="0.15">
      <c r="A38" s="22"/>
      <c r="B38" s="35"/>
      <c r="C38" s="1190" t="s">
        <v>542</v>
      </c>
      <c r="D38" s="1191"/>
      <c r="E38" s="1192"/>
      <c r="F38" s="36">
        <v>0</v>
      </c>
      <c r="G38" s="37">
        <v>0.92</v>
      </c>
      <c r="H38" s="37">
        <v>0.88</v>
      </c>
      <c r="I38" s="37">
        <v>0.91</v>
      </c>
      <c r="J38" s="38">
        <v>0.91</v>
      </c>
      <c r="K38" s="22"/>
      <c r="L38" s="22"/>
      <c r="M38" s="22"/>
      <c r="N38" s="22"/>
      <c r="O38" s="22"/>
      <c r="P38" s="22"/>
    </row>
    <row r="39" spans="1:16" ht="39" customHeight="1" x14ac:dyDescent="0.15">
      <c r="A39" s="22"/>
      <c r="B39" s="35"/>
      <c r="C39" s="1190" t="s">
        <v>543</v>
      </c>
      <c r="D39" s="1191"/>
      <c r="E39" s="1192"/>
      <c r="F39" s="36">
        <v>0.01</v>
      </c>
      <c r="G39" s="37">
        <v>0</v>
      </c>
      <c r="H39" s="37">
        <v>0.01</v>
      </c>
      <c r="I39" s="37">
        <v>0.01</v>
      </c>
      <c r="J39" s="38">
        <v>0.45</v>
      </c>
      <c r="K39" s="22"/>
      <c r="L39" s="22"/>
      <c r="M39" s="22"/>
      <c r="N39" s="22"/>
      <c r="O39" s="22"/>
      <c r="P39" s="22"/>
    </row>
    <row r="40" spans="1:16" ht="39" customHeight="1" x14ac:dyDescent="0.15">
      <c r="A40" s="22"/>
      <c r="B40" s="35"/>
      <c r="C40" s="1190" t="s">
        <v>544</v>
      </c>
      <c r="D40" s="1191"/>
      <c r="E40" s="1192"/>
      <c r="F40" s="36">
        <v>1.23</v>
      </c>
      <c r="G40" s="37">
        <v>2.35</v>
      </c>
      <c r="H40" s="37">
        <v>0.85</v>
      </c>
      <c r="I40" s="37">
        <v>0.55000000000000004</v>
      </c>
      <c r="J40" s="38">
        <v>0.38</v>
      </c>
      <c r="K40" s="22"/>
      <c r="L40" s="22"/>
      <c r="M40" s="22"/>
      <c r="N40" s="22"/>
      <c r="O40" s="22"/>
      <c r="P40" s="22"/>
    </row>
    <row r="41" spans="1:16" ht="39" customHeight="1" x14ac:dyDescent="0.15">
      <c r="A41" s="22"/>
      <c r="B41" s="35"/>
      <c r="C41" s="1190" t="s">
        <v>545</v>
      </c>
      <c r="D41" s="1191"/>
      <c r="E41" s="1192"/>
      <c r="F41" s="36">
        <v>0.17</v>
      </c>
      <c r="G41" s="37">
        <v>0.2</v>
      </c>
      <c r="H41" s="37">
        <v>0.19</v>
      </c>
      <c r="I41" s="37">
        <v>0.13</v>
      </c>
      <c r="J41" s="38">
        <v>0.22</v>
      </c>
      <c r="K41" s="22"/>
      <c r="L41" s="22"/>
      <c r="M41" s="22"/>
      <c r="N41" s="22"/>
      <c r="O41" s="22"/>
      <c r="P41" s="22"/>
    </row>
    <row r="42" spans="1:16" ht="39" customHeight="1" x14ac:dyDescent="0.15">
      <c r="A42" s="22"/>
      <c r="B42" s="39"/>
      <c r="C42" s="1190" t="s">
        <v>546</v>
      </c>
      <c r="D42" s="1191"/>
      <c r="E42" s="1192"/>
      <c r="F42" s="36" t="s">
        <v>491</v>
      </c>
      <c r="G42" s="37" t="s">
        <v>547</v>
      </c>
      <c r="H42" s="37" t="s">
        <v>491</v>
      </c>
      <c r="I42" s="37" t="s">
        <v>491</v>
      </c>
      <c r="J42" s="38" t="s">
        <v>491</v>
      </c>
      <c r="K42" s="22"/>
      <c r="L42" s="22"/>
      <c r="M42" s="22"/>
      <c r="N42" s="22"/>
      <c r="O42" s="22"/>
      <c r="P42" s="22"/>
    </row>
    <row r="43" spans="1:16" ht="39" customHeight="1" thickBot="1" x14ac:dyDescent="0.2">
      <c r="A43" s="22"/>
      <c r="B43" s="40"/>
      <c r="C43" s="1193" t="s">
        <v>548</v>
      </c>
      <c r="D43" s="1194"/>
      <c r="E43" s="1195"/>
      <c r="F43" s="41">
        <v>1.02</v>
      </c>
      <c r="G43" s="42">
        <v>0.13</v>
      </c>
      <c r="H43" s="42">
        <v>0.11</v>
      </c>
      <c r="I43" s="42">
        <v>0.13</v>
      </c>
      <c r="J43" s="43">
        <v>0.16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Gm0q3m0RoHb33ol8F8BZlowPnX3I0y64otMPxP6T9LdMOf4HfiKLmT9H9GD9BjaY5uRW0NWwaRf+HCfTpb2ww==" saltValue="1gqj0Nt6OqwxC9INNNvO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N48" sqref="N4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98" t="s">
        <v>9</v>
      </c>
      <c r="C45" s="1199"/>
      <c r="D45" s="58"/>
      <c r="E45" s="1204" t="s">
        <v>10</v>
      </c>
      <c r="F45" s="1204"/>
      <c r="G45" s="1204"/>
      <c r="H45" s="1204"/>
      <c r="I45" s="1204"/>
      <c r="J45" s="1205"/>
      <c r="K45" s="59">
        <v>1272</v>
      </c>
      <c r="L45" s="60">
        <v>1297</v>
      </c>
      <c r="M45" s="60">
        <v>1369</v>
      </c>
      <c r="N45" s="60">
        <v>1454</v>
      </c>
      <c r="O45" s="61">
        <v>1200</v>
      </c>
      <c r="P45" s="48"/>
      <c r="Q45" s="48"/>
      <c r="R45" s="48"/>
      <c r="S45" s="48"/>
      <c r="T45" s="48"/>
      <c r="U45" s="48"/>
    </row>
    <row r="46" spans="1:21" ht="30.75" customHeight="1" x14ac:dyDescent="0.15">
      <c r="A46" s="48"/>
      <c r="B46" s="1200"/>
      <c r="C46" s="1201"/>
      <c r="D46" s="62"/>
      <c r="E46" s="1206" t="s">
        <v>11</v>
      </c>
      <c r="F46" s="1206"/>
      <c r="G46" s="1206"/>
      <c r="H46" s="1206"/>
      <c r="I46" s="1206"/>
      <c r="J46" s="1207"/>
      <c r="K46" s="63" t="s">
        <v>491</v>
      </c>
      <c r="L46" s="64" t="s">
        <v>491</v>
      </c>
      <c r="M46" s="64" t="s">
        <v>491</v>
      </c>
      <c r="N46" s="64" t="s">
        <v>491</v>
      </c>
      <c r="O46" s="65" t="s">
        <v>491</v>
      </c>
      <c r="P46" s="48"/>
      <c r="Q46" s="48"/>
      <c r="R46" s="48"/>
      <c r="S46" s="48"/>
      <c r="T46" s="48"/>
      <c r="U46" s="48"/>
    </row>
    <row r="47" spans="1:21" ht="30.75" customHeight="1" x14ac:dyDescent="0.15">
      <c r="A47" s="48"/>
      <c r="B47" s="1200"/>
      <c r="C47" s="1201"/>
      <c r="D47" s="62"/>
      <c r="E47" s="1206" t="s">
        <v>12</v>
      </c>
      <c r="F47" s="1206"/>
      <c r="G47" s="1206"/>
      <c r="H47" s="1206"/>
      <c r="I47" s="1206"/>
      <c r="J47" s="1207"/>
      <c r="K47" s="63" t="s">
        <v>491</v>
      </c>
      <c r="L47" s="64" t="s">
        <v>491</v>
      </c>
      <c r="M47" s="64" t="s">
        <v>491</v>
      </c>
      <c r="N47" s="64" t="s">
        <v>491</v>
      </c>
      <c r="O47" s="65" t="s">
        <v>491</v>
      </c>
      <c r="P47" s="48"/>
      <c r="Q47" s="48"/>
      <c r="R47" s="48"/>
      <c r="S47" s="48"/>
      <c r="T47" s="48"/>
      <c r="U47" s="48"/>
    </row>
    <row r="48" spans="1:21" ht="30.75" customHeight="1" x14ac:dyDescent="0.15">
      <c r="A48" s="48"/>
      <c r="B48" s="1200"/>
      <c r="C48" s="1201"/>
      <c r="D48" s="62"/>
      <c r="E48" s="1206" t="s">
        <v>13</v>
      </c>
      <c r="F48" s="1206"/>
      <c r="G48" s="1206"/>
      <c r="H48" s="1206"/>
      <c r="I48" s="1206"/>
      <c r="J48" s="1207"/>
      <c r="K48" s="63">
        <v>685</v>
      </c>
      <c r="L48" s="64">
        <v>686</v>
      </c>
      <c r="M48" s="64">
        <v>552</v>
      </c>
      <c r="N48" s="64">
        <v>725</v>
      </c>
      <c r="O48" s="65">
        <v>848</v>
      </c>
      <c r="P48" s="48"/>
      <c r="Q48" s="48"/>
      <c r="R48" s="48"/>
      <c r="S48" s="48"/>
      <c r="T48" s="48"/>
      <c r="U48" s="48"/>
    </row>
    <row r="49" spans="1:21" ht="30.75" customHeight="1" x14ac:dyDescent="0.15">
      <c r="A49" s="48"/>
      <c r="B49" s="1200"/>
      <c r="C49" s="1201"/>
      <c r="D49" s="62"/>
      <c r="E49" s="1206" t="s">
        <v>14</v>
      </c>
      <c r="F49" s="1206"/>
      <c r="G49" s="1206"/>
      <c r="H49" s="1206"/>
      <c r="I49" s="1206"/>
      <c r="J49" s="1207"/>
      <c r="K49" s="63">
        <v>143</v>
      </c>
      <c r="L49" s="64">
        <v>141</v>
      </c>
      <c r="M49" s="64">
        <v>139</v>
      </c>
      <c r="N49" s="64">
        <v>137</v>
      </c>
      <c r="O49" s="65">
        <v>134</v>
      </c>
      <c r="P49" s="48"/>
      <c r="Q49" s="48"/>
      <c r="R49" s="48"/>
      <c r="S49" s="48"/>
      <c r="T49" s="48"/>
      <c r="U49" s="48"/>
    </row>
    <row r="50" spans="1:21" ht="30.75" customHeight="1" x14ac:dyDescent="0.15">
      <c r="A50" s="48"/>
      <c r="B50" s="1200"/>
      <c r="C50" s="1201"/>
      <c r="D50" s="62"/>
      <c r="E50" s="1206" t="s">
        <v>15</v>
      </c>
      <c r="F50" s="1206"/>
      <c r="G50" s="1206"/>
      <c r="H50" s="1206"/>
      <c r="I50" s="1206"/>
      <c r="J50" s="1207"/>
      <c r="K50" s="63" t="s">
        <v>491</v>
      </c>
      <c r="L50" s="64" t="s">
        <v>491</v>
      </c>
      <c r="M50" s="64" t="s">
        <v>491</v>
      </c>
      <c r="N50" s="64" t="s">
        <v>491</v>
      </c>
      <c r="O50" s="65" t="s">
        <v>491</v>
      </c>
      <c r="P50" s="48"/>
      <c r="Q50" s="48"/>
      <c r="R50" s="48"/>
      <c r="S50" s="48"/>
      <c r="T50" s="48"/>
      <c r="U50" s="48"/>
    </row>
    <row r="51" spans="1:21" ht="30.75" customHeight="1" x14ac:dyDescent="0.15">
      <c r="A51" s="48"/>
      <c r="B51" s="1202"/>
      <c r="C51" s="1203"/>
      <c r="D51" s="66"/>
      <c r="E51" s="1206" t="s">
        <v>16</v>
      </c>
      <c r="F51" s="1206"/>
      <c r="G51" s="1206"/>
      <c r="H51" s="1206"/>
      <c r="I51" s="1206"/>
      <c r="J51" s="1207"/>
      <c r="K51" s="63">
        <v>0</v>
      </c>
      <c r="L51" s="64">
        <v>0</v>
      </c>
      <c r="M51" s="64">
        <v>0</v>
      </c>
      <c r="N51" s="64">
        <v>0</v>
      </c>
      <c r="O51" s="65" t="s">
        <v>491</v>
      </c>
      <c r="P51" s="48"/>
      <c r="Q51" s="48"/>
      <c r="R51" s="48"/>
      <c r="S51" s="48"/>
      <c r="T51" s="48"/>
      <c r="U51" s="48"/>
    </row>
    <row r="52" spans="1:21" ht="30.75" customHeight="1" x14ac:dyDescent="0.15">
      <c r="A52" s="48"/>
      <c r="B52" s="1208" t="s">
        <v>17</v>
      </c>
      <c r="C52" s="1209"/>
      <c r="D52" s="66"/>
      <c r="E52" s="1206" t="s">
        <v>18</v>
      </c>
      <c r="F52" s="1206"/>
      <c r="G52" s="1206"/>
      <c r="H52" s="1206"/>
      <c r="I52" s="1206"/>
      <c r="J52" s="1207"/>
      <c r="K52" s="63">
        <v>2020</v>
      </c>
      <c r="L52" s="64">
        <v>2057</v>
      </c>
      <c r="M52" s="64">
        <v>2131</v>
      </c>
      <c r="N52" s="64">
        <v>2105</v>
      </c>
      <c r="O52" s="65">
        <v>1992</v>
      </c>
      <c r="P52" s="48"/>
      <c r="Q52" s="48"/>
      <c r="R52" s="48"/>
      <c r="S52" s="48"/>
      <c r="T52" s="48"/>
      <c r="U52" s="48"/>
    </row>
    <row r="53" spans="1:21" ht="30.75" customHeight="1" thickBot="1" x14ac:dyDescent="0.2">
      <c r="A53" s="48"/>
      <c r="B53" s="1210" t="s">
        <v>19</v>
      </c>
      <c r="C53" s="1211"/>
      <c r="D53" s="67"/>
      <c r="E53" s="1212" t="s">
        <v>20</v>
      </c>
      <c r="F53" s="1212"/>
      <c r="G53" s="1212"/>
      <c r="H53" s="1212"/>
      <c r="I53" s="1212"/>
      <c r="J53" s="1213"/>
      <c r="K53" s="68">
        <v>80</v>
      </c>
      <c r="L53" s="69">
        <v>67</v>
      </c>
      <c r="M53" s="69">
        <v>-71</v>
      </c>
      <c r="N53" s="69">
        <v>211</v>
      </c>
      <c r="O53" s="70">
        <v>190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15">
      <c r="B58" s="1214" t="s">
        <v>24</v>
      </c>
      <c r="C58" s="1215"/>
      <c r="D58" s="1220" t="s">
        <v>25</v>
      </c>
      <c r="E58" s="1221"/>
      <c r="F58" s="1221"/>
      <c r="G58" s="1221"/>
      <c r="H58" s="1221"/>
      <c r="I58" s="1221"/>
      <c r="J58" s="1222"/>
      <c r="K58" s="83"/>
      <c r="L58" s="84"/>
      <c r="M58" s="84"/>
      <c r="N58" s="84"/>
      <c r="O58" s="85"/>
    </row>
    <row r="59" spans="1:21" ht="31.5" customHeight="1" x14ac:dyDescent="0.15">
      <c r="B59" s="1216"/>
      <c r="C59" s="1217"/>
      <c r="D59" s="1223" t="s">
        <v>26</v>
      </c>
      <c r="E59" s="1224"/>
      <c r="F59" s="1224"/>
      <c r="G59" s="1224"/>
      <c r="H59" s="1224"/>
      <c r="I59" s="1224"/>
      <c r="J59" s="1225"/>
      <c r="K59" s="86"/>
      <c r="L59" s="87"/>
      <c r="M59" s="87"/>
      <c r="N59" s="87"/>
      <c r="O59" s="88"/>
    </row>
    <row r="60" spans="1:21" ht="31.5" customHeight="1" thickBot="1" x14ac:dyDescent="0.2">
      <c r="B60" s="1218"/>
      <c r="C60" s="1219"/>
      <c r="D60" s="1226" t="s">
        <v>27</v>
      </c>
      <c r="E60" s="1227"/>
      <c r="F60" s="1227"/>
      <c r="G60" s="1227"/>
      <c r="H60" s="1227"/>
      <c r="I60" s="1227"/>
      <c r="J60" s="1228"/>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BuWuvD6H9Z9gBnPD4klf9TNiEdbXEYIHfiIyujaLIvEw/NQXvIyJ6JU3aHI+EjomV5QfMvfnXIBKiGN0ZNgDQ==" saltValue="GMR2jAZiP8dz++/REc68P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0" zoomScaleSheetLayoutView="100" workbookViewId="0">
      <selection activeCell="Q50" sqref="Q50"/>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229" t="s">
        <v>30</v>
      </c>
      <c r="C41" s="1230"/>
      <c r="D41" s="105"/>
      <c r="E41" s="1235" t="s">
        <v>31</v>
      </c>
      <c r="F41" s="1235"/>
      <c r="G41" s="1235"/>
      <c r="H41" s="1236"/>
      <c r="I41" s="355">
        <v>13052</v>
      </c>
      <c r="J41" s="356">
        <v>12854</v>
      </c>
      <c r="K41" s="356">
        <v>11161</v>
      </c>
      <c r="L41" s="356">
        <v>9421</v>
      </c>
      <c r="M41" s="357">
        <v>8511</v>
      </c>
    </row>
    <row r="42" spans="2:13" ht="27.75" customHeight="1" x14ac:dyDescent="0.15">
      <c r="B42" s="1231"/>
      <c r="C42" s="1232"/>
      <c r="D42" s="106"/>
      <c r="E42" s="1237" t="s">
        <v>32</v>
      </c>
      <c r="F42" s="1237"/>
      <c r="G42" s="1237"/>
      <c r="H42" s="1238"/>
      <c r="I42" s="358" t="s">
        <v>491</v>
      </c>
      <c r="J42" s="359" t="s">
        <v>491</v>
      </c>
      <c r="K42" s="359" t="s">
        <v>491</v>
      </c>
      <c r="L42" s="359" t="s">
        <v>491</v>
      </c>
      <c r="M42" s="360" t="s">
        <v>491</v>
      </c>
    </row>
    <row r="43" spans="2:13" ht="27.75" customHeight="1" x14ac:dyDescent="0.15">
      <c r="B43" s="1231"/>
      <c r="C43" s="1232"/>
      <c r="D43" s="106"/>
      <c r="E43" s="1237" t="s">
        <v>33</v>
      </c>
      <c r="F43" s="1237"/>
      <c r="G43" s="1237"/>
      <c r="H43" s="1238"/>
      <c r="I43" s="358">
        <v>5923</v>
      </c>
      <c r="J43" s="359">
        <v>5534</v>
      </c>
      <c r="K43" s="359">
        <v>4898</v>
      </c>
      <c r="L43" s="359">
        <v>5430</v>
      </c>
      <c r="M43" s="360">
        <v>5313</v>
      </c>
    </row>
    <row r="44" spans="2:13" ht="27.75" customHeight="1" x14ac:dyDescent="0.15">
      <c r="B44" s="1231"/>
      <c r="C44" s="1232"/>
      <c r="D44" s="106"/>
      <c r="E44" s="1237" t="s">
        <v>34</v>
      </c>
      <c r="F44" s="1237"/>
      <c r="G44" s="1237"/>
      <c r="H44" s="1238"/>
      <c r="I44" s="358">
        <v>949</v>
      </c>
      <c r="J44" s="359">
        <v>843</v>
      </c>
      <c r="K44" s="359">
        <v>685</v>
      </c>
      <c r="L44" s="359">
        <v>537</v>
      </c>
      <c r="M44" s="360">
        <v>400</v>
      </c>
    </row>
    <row r="45" spans="2:13" ht="27.75" customHeight="1" x14ac:dyDescent="0.15">
      <c r="B45" s="1231"/>
      <c r="C45" s="1232"/>
      <c r="D45" s="106"/>
      <c r="E45" s="1237" t="s">
        <v>35</v>
      </c>
      <c r="F45" s="1237"/>
      <c r="G45" s="1237"/>
      <c r="H45" s="1238"/>
      <c r="I45" s="358">
        <v>2019</v>
      </c>
      <c r="J45" s="359">
        <v>1974</v>
      </c>
      <c r="K45" s="359">
        <v>1974</v>
      </c>
      <c r="L45" s="359">
        <v>1984</v>
      </c>
      <c r="M45" s="360">
        <v>1912</v>
      </c>
    </row>
    <row r="46" spans="2:13" ht="27.75" customHeight="1" x14ac:dyDescent="0.15">
      <c r="B46" s="1231"/>
      <c r="C46" s="1232"/>
      <c r="D46" s="107"/>
      <c r="E46" s="1237" t="s">
        <v>36</v>
      </c>
      <c r="F46" s="1237"/>
      <c r="G46" s="1237"/>
      <c r="H46" s="1238"/>
      <c r="I46" s="358" t="s">
        <v>491</v>
      </c>
      <c r="J46" s="359" t="s">
        <v>491</v>
      </c>
      <c r="K46" s="359" t="s">
        <v>491</v>
      </c>
      <c r="L46" s="359" t="s">
        <v>491</v>
      </c>
      <c r="M46" s="360" t="s">
        <v>491</v>
      </c>
    </row>
    <row r="47" spans="2:13" ht="27.75" customHeight="1" x14ac:dyDescent="0.15">
      <c r="B47" s="1231"/>
      <c r="C47" s="1232"/>
      <c r="D47" s="108"/>
      <c r="E47" s="1239" t="s">
        <v>37</v>
      </c>
      <c r="F47" s="1240"/>
      <c r="G47" s="1240"/>
      <c r="H47" s="1241"/>
      <c r="I47" s="358" t="s">
        <v>491</v>
      </c>
      <c r="J47" s="359" t="s">
        <v>491</v>
      </c>
      <c r="K47" s="359" t="s">
        <v>491</v>
      </c>
      <c r="L47" s="359" t="s">
        <v>491</v>
      </c>
      <c r="M47" s="360" t="s">
        <v>491</v>
      </c>
    </row>
    <row r="48" spans="2:13" ht="27.75" customHeight="1" x14ac:dyDescent="0.15">
      <c r="B48" s="1231"/>
      <c r="C48" s="1232"/>
      <c r="D48" s="106"/>
      <c r="E48" s="1237" t="s">
        <v>38</v>
      </c>
      <c r="F48" s="1237"/>
      <c r="G48" s="1237"/>
      <c r="H48" s="1238"/>
      <c r="I48" s="358" t="s">
        <v>491</v>
      </c>
      <c r="J48" s="359" t="s">
        <v>491</v>
      </c>
      <c r="K48" s="359" t="s">
        <v>491</v>
      </c>
      <c r="L48" s="359" t="s">
        <v>491</v>
      </c>
      <c r="M48" s="360" t="s">
        <v>491</v>
      </c>
    </row>
    <row r="49" spans="2:13" ht="27.75" customHeight="1" x14ac:dyDescent="0.15">
      <c r="B49" s="1233"/>
      <c r="C49" s="1234"/>
      <c r="D49" s="106"/>
      <c r="E49" s="1237" t="s">
        <v>39</v>
      </c>
      <c r="F49" s="1237"/>
      <c r="G49" s="1237"/>
      <c r="H49" s="1238"/>
      <c r="I49" s="358" t="s">
        <v>491</v>
      </c>
      <c r="J49" s="359" t="s">
        <v>491</v>
      </c>
      <c r="K49" s="359" t="s">
        <v>491</v>
      </c>
      <c r="L49" s="359" t="s">
        <v>491</v>
      </c>
      <c r="M49" s="360" t="s">
        <v>491</v>
      </c>
    </row>
    <row r="50" spans="2:13" ht="27.75" customHeight="1" x14ac:dyDescent="0.15">
      <c r="B50" s="1242" t="s">
        <v>40</v>
      </c>
      <c r="C50" s="1243"/>
      <c r="D50" s="109"/>
      <c r="E50" s="1237" t="s">
        <v>41</v>
      </c>
      <c r="F50" s="1237"/>
      <c r="G50" s="1237"/>
      <c r="H50" s="1238"/>
      <c r="I50" s="358">
        <v>8621</v>
      </c>
      <c r="J50" s="359">
        <v>8552</v>
      </c>
      <c r="K50" s="359">
        <v>9026</v>
      </c>
      <c r="L50" s="359">
        <v>9226</v>
      </c>
      <c r="M50" s="360">
        <v>9300</v>
      </c>
    </row>
    <row r="51" spans="2:13" ht="27.75" customHeight="1" x14ac:dyDescent="0.15">
      <c r="B51" s="1231"/>
      <c r="C51" s="1232"/>
      <c r="D51" s="106"/>
      <c r="E51" s="1237" t="s">
        <v>42</v>
      </c>
      <c r="F51" s="1237"/>
      <c r="G51" s="1237"/>
      <c r="H51" s="1238"/>
      <c r="I51" s="358">
        <v>128</v>
      </c>
      <c r="J51" s="359">
        <v>106</v>
      </c>
      <c r="K51" s="359">
        <v>92</v>
      </c>
      <c r="L51" s="359">
        <v>83</v>
      </c>
      <c r="M51" s="360">
        <v>65</v>
      </c>
    </row>
    <row r="52" spans="2:13" ht="27.75" customHeight="1" x14ac:dyDescent="0.15">
      <c r="B52" s="1233"/>
      <c r="C52" s="1234"/>
      <c r="D52" s="106"/>
      <c r="E52" s="1237" t="s">
        <v>43</v>
      </c>
      <c r="F52" s="1237"/>
      <c r="G52" s="1237"/>
      <c r="H52" s="1238"/>
      <c r="I52" s="358">
        <v>17887</v>
      </c>
      <c r="J52" s="359">
        <v>17924</v>
      </c>
      <c r="K52" s="359">
        <v>17370</v>
      </c>
      <c r="L52" s="359">
        <v>16260</v>
      </c>
      <c r="M52" s="360">
        <v>15644</v>
      </c>
    </row>
    <row r="53" spans="2:13" ht="27.75" customHeight="1" thickBot="1" x14ac:dyDescent="0.2">
      <c r="B53" s="1244" t="s">
        <v>19</v>
      </c>
      <c r="C53" s="1245"/>
      <c r="D53" s="110"/>
      <c r="E53" s="1246" t="s">
        <v>44</v>
      </c>
      <c r="F53" s="1246"/>
      <c r="G53" s="1246"/>
      <c r="H53" s="1247"/>
      <c r="I53" s="361">
        <v>-4692</v>
      </c>
      <c r="J53" s="362">
        <v>-5378</v>
      </c>
      <c r="K53" s="362">
        <v>-7771</v>
      </c>
      <c r="L53" s="362">
        <v>-8198</v>
      </c>
      <c r="M53" s="363">
        <v>-8872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n5mqpsNUJy4EWYUpBpgrxr8qj9w/sIyO8CraVlHiJOUXzke7cGcsnIPFjrehJdb4J8BWT+NSmwpiFeRCpGh9eQ==" saltValue="7ptZAxhG1QM/ODFA8ZFH/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I1048576" zoomScaleNormal="100" zoomScaleSheetLayoutView="100" workbookViewId="0">
      <selection activeCell="G57" sqref="G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56" t="s">
        <v>46</v>
      </c>
      <c r="D55" s="1256"/>
      <c r="E55" s="1257"/>
      <c r="F55" s="122">
        <v>2707</v>
      </c>
      <c r="G55" s="122">
        <v>2695</v>
      </c>
      <c r="H55" s="123">
        <v>2653</v>
      </c>
    </row>
    <row r="56" spans="2:8" ht="52.5" customHeight="1" x14ac:dyDescent="0.15">
      <c r="B56" s="124"/>
      <c r="C56" s="1258" t="s">
        <v>47</v>
      </c>
      <c r="D56" s="1258"/>
      <c r="E56" s="1259"/>
      <c r="F56" s="125">
        <v>1496</v>
      </c>
      <c r="G56" s="125">
        <v>1420</v>
      </c>
      <c r="H56" s="126">
        <v>1375</v>
      </c>
    </row>
    <row r="57" spans="2:8" ht="53.25" customHeight="1" x14ac:dyDescent="0.15">
      <c r="B57" s="124"/>
      <c r="C57" s="1260" t="s">
        <v>48</v>
      </c>
      <c r="D57" s="1260"/>
      <c r="E57" s="1261"/>
      <c r="F57" s="127">
        <v>6294</v>
      </c>
      <c r="G57" s="127">
        <v>6541</v>
      </c>
      <c r="H57" s="128">
        <v>5562</v>
      </c>
    </row>
    <row r="58" spans="2:8" ht="45.75" customHeight="1" x14ac:dyDescent="0.15">
      <c r="B58" s="129"/>
      <c r="C58" s="1248" t="s">
        <v>564</v>
      </c>
      <c r="D58" s="1249"/>
      <c r="E58" s="1250"/>
      <c r="F58" s="130">
        <v>1716</v>
      </c>
      <c r="G58" s="130">
        <v>1825</v>
      </c>
      <c r="H58" s="131">
        <v>1911</v>
      </c>
    </row>
    <row r="59" spans="2:8" ht="45.75" customHeight="1" x14ac:dyDescent="0.15">
      <c r="B59" s="129"/>
      <c r="C59" s="1248" t="s">
        <v>565</v>
      </c>
      <c r="D59" s="1249"/>
      <c r="E59" s="1250"/>
      <c r="F59" s="130">
        <v>1191</v>
      </c>
      <c r="G59" s="130">
        <v>1292</v>
      </c>
      <c r="H59" s="131">
        <v>1295</v>
      </c>
    </row>
    <row r="60" spans="2:8" ht="45.75" customHeight="1" x14ac:dyDescent="0.15">
      <c r="B60" s="129"/>
      <c r="C60" s="1248" t="s">
        <v>566</v>
      </c>
      <c r="D60" s="1249"/>
      <c r="E60" s="1250"/>
      <c r="F60" s="130">
        <v>2063</v>
      </c>
      <c r="G60" s="130">
        <v>2103</v>
      </c>
      <c r="H60" s="131">
        <v>1000</v>
      </c>
    </row>
    <row r="61" spans="2:8" ht="45.75" customHeight="1" x14ac:dyDescent="0.15">
      <c r="B61" s="129"/>
      <c r="C61" s="1248" t="s">
        <v>567</v>
      </c>
      <c r="D61" s="1249"/>
      <c r="E61" s="1250"/>
      <c r="F61" s="130">
        <v>601</v>
      </c>
      <c r="G61" s="130">
        <v>597</v>
      </c>
      <c r="H61" s="131">
        <v>591</v>
      </c>
    </row>
    <row r="62" spans="2:8" ht="45.75" customHeight="1" thickBot="1" x14ac:dyDescent="0.2">
      <c r="B62" s="132"/>
      <c r="C62" s="1251" t="s">
        <v>568</v>
      </c>
      <c r="D62" s="1252"/>
      <c r="E62" s="1253"/>
      <c r="F62" s="133">
        <v>566</v>
      </c>
      <c r="G62" s="133">
        <v>566</v>
      </c>
      <c r="H62" s="134">
        <v>566</v>
      </c>
    </row>
    <row r="63" spans="2:8" ht="52.5" customHeight="1" thickBot="1" x14ac:dyDescent="0.2">
      <c r="B63" s="135"/>
      <c r="C63" s="1254" t="s">
        <v>49</v>
      </c>
      <c r="D63" s="1254"/>
      <c r="E63" s="1255"/>
      <c r="F63" s="136">
        <v>10496</v>
      </c>
      <c r="G63" s="136">
        <v>10655</v>
      </c>
      <c r="H63" s="137">
        <v>9590</v>
      </c>
    </row>
    <row r="64" spans="2:8" x14ac:dyDescent="0.15"/>
  </sheetData>
  <sheetProtection algorithmName="SHA-512" hashValue="VMVaOED2PpevIBwz10x3F9Bdvhu2vWAqY40N3pCUdXG8JarGwnDCsF6SRVuPKthtpw9Q4Mfv5/3OQ5NdDYPSxg==" saltValue="lDCIn2AVzbjVNM2kAYG68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4FFDA-512B-457A-95EE-6CBB52FE9CD7}">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2" t="s">
        <v>571</v>
      </c>
      <c r="AO43" s="1263"/>
      <c r="AP43" s="1263"/>
      <c r="AQ43" s="1263"/>
      <c r="AR43" s="1263"/>
      <c r="AS43" s="1263"/>
      <c r="AT43" s="1263"/>
      <c r="AU43" s="1263"/>
      <c r="AV43" s="1263"/>
      <c r="AW43" s="1263"/>
      <c r="AX43" s="1263"/>
      <c r="AY43" s="1263"/>
      <c r="AZ43" s="1263"/>
      <c r="BA43" s="1263"/>
      <c r="BB43" s="1263"/>
      <c r="BC43" s="1263"/>
      <c r="BD43" s="1263"/>
      <c r="BE43" s="1263"/>
      <c r="BF43" s="1263"/>
      <c r="BG43" s="1263"/>
      <c r="BH43" s="1263"/>
      <c r="BI43" s="1263"/>
      <c r="BJ43" s="1263"/>
      <c r="BK43" s="1263"/>
      <c r="BL43" s="1263"/>
      <c r="BM43" s="1263"/>
      <c r="BN43" s="1263"/>
      <c r="BO43" s="1263"/>
      <c r="BP43" s="1263"/>
      <c r="BQ43" s="1263"/>
      <c r="BR43" s="1263"/>
      <c r="BS43" s="1263"/>
      <c r="BT43" s="1263"/>
      <c r="BU43" s="1263"/>
      <c r="BV43" s="1263"/>
      <c r="BW43" s="1263"/>
      <c r="BX43" s="1263"/>
      <c r="BY43" s="1263"/>
      <c r="BZ43" s="1263"/>
      <c r="CA43" s="1263"/>
      <c r="CB43" s="1263"/>
      <c r="CC43" s="1263"/>
      <c r="CD43" s="1263"/>
      <c r="CE43" s="1263"/>
      <c r="CF43" s="1263"/>
      <c r="CG43" s="1263"/>
      <c r="CH43" s="1263"/>
      <c r="CI43" s="1263"/>
      <c r="CJ43" s="1263"/>
      <c r="CK43" s="1263"/>
      <c r="CL43" s="1263"/>
      <c r="CM43" s="1263"/>
      <c r="CN43" s="1263"/>
      <c r="CO43" s="1263"/>
      <c r="CP43" s="1263"/>
      <c r="CQ43" s="1263"/>
      <c r="CR43" s="1263"/>
      <c r="CS43" s="1263"/>
      <c r="CT43" s="1263"/>
      <c r="CU43" s="1263"/>
      <c r="CV43" s="1263"/>
      <c r="CW43" s="1263"/>
      <c r="CX43" s="1263"/>
      <c r="CY43" s="1263"/>
      <c r="CZ43" s="1263"/>
      <c r="DA43" s="1263"/>
      <c r="DB43" s="1263"/>
      <c r="DC43" s="1264"/>
    </row>
    <row r="44" spans="2:109" x14ac:dyDescent="0.15">
      <c r="B44" s="372"/>
      <c r="AN44" s="1265"/>
      <c r="AO44" s="1266"/>
      <c r="AP44" s="1266"/>
      <c r="AQ44" s="1266"/>
      <c r="AR44" s="1266"/>
      <c r="AS44" s="1266"/>
      <c r="AT44" s="1266"/>
      <c r="AU44" s="1266"/>
      <c r="AV44" s="1266"/>
      <c r="AW44" s="1266"/>
      <c r="AX44" s="1266"/>
      <c r="AY44" s="1266"/>
      <c r="AZ44" s="1266"/>
      <c r="BA44" s="1266"/>
      <c r="BB44" s="1266"/>
      <c r="BC44" s="1266"/>
      <c r="BD44" s="1266"/>
      <c r="BE44" s="1266"/>
      <c r="BF44" s="1266"/>
      <c r="BG44" s="1266"/>
      <c r="BH44" s="1266"/>
      <c r="BI44" s="1266"/>
      <c r="BJ44" s="1266"/>
      <c r="BK44" s="1266"/>
      <c r="BL44" s="1266"/>
      <c r="BM44" s="1266"/>
      <c r="BN44" s="1266"/>
      <c r="BO44" s="1266"/>
      <c r="BP44" s="1266"/>
      <c r="BQ44" s="1266"/>
      <c r="BR44" s="1266"/>
      <c r="BS44" s="1266"/>
      <c r="BT44" s="1266"/>
      <c r="BU44" s="1266"/>
      <c r="BV44" s="1266"/>
      <c r="BW44" s="1266"/>
      <c r="BX44" s="1266"/>
      <c r="BY44" s="1266"/>
      <c r="BZ44" s="1266"/>
      <c r="CA44" s="1266"/>
      <c r="CB44" s="1266"/>
      <c r="CC44" s="1266"/>
      <c r="CD44" s="1266"/>
      <c r="CE44" s="1266"/>
      <c r="CF44" s="1266"/>
      <c r="CG44" s="1266"/>
      <c r="CH44" s="1266"/>
      <c r="CI44" s="1266"/>
      <c r="CJ44" s="1266"/>
      <c r="CK44" s="1266"/>
      <c r="CL44" s="1266"/>
      <c r="CM44" s="1266"/>
      <c r="CN44" s="1266"/>
      <c r="CO44" s="1266"/>
      <c r="CP44" s="1266"/>
      <c r="CQ44" s="1266"/>
      <c r="CR44" s="1266"/>
      <c r="CS44" s="1266"/>
      <c r="CT44" s="1266"/>
      <c r="CU44" s="1266"/>
      <c r="CV44" s="1266"/>
      <c r="CW44" s="1266"/>
      <c r="CX44" s="1266"/>
      <c r="CY44" s="1266"/>
      <c r="CZ44" s="1266"/>
      <c r="DA44" s="1266"/>
      <c r="DB44" s="1266"/>
      <c r="DC44" s="1267"/>
    </row>
    <row r="45" spans="2:109" x14ac:dyDescent="0.15">
      <c r="B45" s="372"/>
      <c r="AN45" s="1265"/>
      <c r="AO45" s="1266"/>
      <c r="AP45" s="1266"/>
      <c r="AQ45" s="1266"/>
      <c r="AR45" s="1266"/>
      <c r="AS45" s="1266"/>
      <c r="AT45" s="1266"/>
      <c r="AU45" s="1266"/>
      <c r="AV45" s="1266"/>
      <c r="AW45" s="1266"/>
      <c r="AX45" s="1266"/>
      <c r="AY45" s="1266"/>
      <c r="AZ45" s="1266"/>
      <c r="BA45" s="1266"/>
      <c r="BB45" s="1266"/>
      <c r="BC45" s="1266"/>
      <c r="BD45" s="1266"/>
      <c r="BE45" s="1266"/>
      <c r="BF45" s="1266"/>
      <c r="BG45" s="1266"/>
      <c r="BH45" s="1266"/>
      <c r="BI45" s="1266"/>
      <c r="BJ45" s="1266"/>
      <c r="BK45" s="1266"/>
      <c r="BL45" s="1266"/>
      <c r="BM45" s="1266"/>
      <c r="BN45" s="1266"/>
      <c r="BO45" s="1266"/>
      <c r="BP45" s="1266"/>
      <c r="BQ45" s="1266"/>
      <c r="BR45" s="1266"/>
      <c r="BS45" s="1266"/>
      <c r="BT45" s="1266"/>
      <c r="BU45" s="1266"/>
      <c r="BV45" s="1266"/>
      <c r="BW45" s="1266"/>
      <c r="BX45" s="1266"/>
      <c r="BY45" s="1266"/>
      <c r="BZ45" s="1266"/>
      <c r="CA45" s="1266"/>
      <c r="CB45" s="1266"/>
      <c r="CC45" s="1266"/>
      <c r="CD45" s="1266"/>
      <c r="CE45" s="1266"/>
      <c r="CF45" s="1266"/>
      <c r="CG45" s="1266"/>
      <c r="CH45" s="1266"/>
      <c r="CI45" s="1266"/>
      <c r="CJ45" s="1266"/>
      <c r="CK45" s="1266"/>
      <c r="CL45" s="1266"/>
      <c r="CM45" s="1266"/>
      <c r="CN45" s="1266"/>
      <c r="CO45" s="1266"/>
      <c r="CP45" s="1266"/>
      <c r="CQ45" s="1266"/>
      <c r="CR45" s="1266"/>
      <c r="CS45" s="1266"/>
      <c r="CT45" s="1266"/>
      <c r="CU45" s="1266"/>
      <c r="CV45" s="1266"/>
      <c r="CW45" s="1266"/>
      <c r="CX45" s="1266"/>
      <c r="CY45" s="1266"/>
      <c r="CZ45" s="1266"/>
      <c r="DA45" s="1266"/>
      <c r="DB45" s="1266"/>
      <c r="DC45" s="1267"/>
    </row>
    <row r="46" spans="2:109" x14ac:dyDescent="0.15">
      <c r="B46" s="372"/>
      <c r="AN46" s="1265"/>
      <c r="AO46" s="1266"/>
      <c r="AP46" s="1266"/>
      <c r="AQ46" s="1266"/>
      <c r="AR46" s="1266"/>
      <c r="AS46" s="1266"/>
      <c r="AT46" s="1266"/>
      <c r="AU46" s="1266"/>
      <c r="AV46" s="1266"/>
      <c r="AW46" s="1266"/>
      <c r="AX46" s="1266"/>
      <c r="AY46" s="1266"/>
      <c r="AZ46" s="1266"/>
      <c r="BA46" s="1266"/>
      <c r="BB46" s="1266"/>
      <c r="BC46" s="1266"/>
      <c r="BD46" s="1266"/>
      <c r="BE46" s="1266"/>
      <c r="BF46" s="1266"/>
      <c r="BG46" s="1266"/>
      <c r="BH46" s="1266"/>
      <c r="BI46" s="1266"/>
      <c r="BJ46" s="1266"/>
      <c r="BK46" s="1266"/>
      <c r="BL46" s="1266"/>
      <c r="BM46" s="1266"/>
      <c r="BN46" s="1266"/>
      <c r="BO46" s="1266"/>
      <c r="BP46" s="1266"/>
      <c r="BQ46" s="1266"/>
      <c r="BR46" s="1266"/>
      <c r="BS46" s="1266"/>
      <c r="BT46" s="1266"/>
      <c r="BU46" s="1266"/>
      <c r="BV46" s="1266"/>
      <c r="BW46" s="1266"/>
      <c r="BX46" s="1266"/>
      <c r="BY46" s="1266"/>
      <c r="BZ46" s="1266"/>
      <c r="CA46" s="1266"/>
      <c r="CB46" s="1266"/>
      <c r="CC46" s="1266"/>
      <c r="CD46" s="1266"/>
      <c r="CE46" s="1266"/>
      <c r="CF46" s="1266"/>
      <c r="CG46" s="1266"/>
      <c r="CH46" s="1266"/>
      <c r="CI46" s="1266"/>
      <c r="CJ46" s="1266"/>
      <c r="CK46" s="1266"/>
      <c r="CL46" s="1266"/>
      <c r="CM46" s="1266"/>
      <c r="CN46" s="1266"/>
      <c r="CO46" s="1266"/>
      <c r="CP46" s="1266"/>
      <c r="CQ46" s="1266"/>
      <c r="CR46" s="1266"/>
      <c r="CS46" s="1266"/>
      <c r="CT46" s="1266"/>
      <c r="CU46" s="1266"/>
      <c r="CV46" s="1266"/>
      <c r="CW46" s="1266"/>
      <c r="CX46" s="1266"/>
      <c r="CY46" s="1266"/>
      <c r="CZ46" s="1266"/>
      <c r="DA46" s="1266"/>
      <c r="DB46" s="1266"/>
      <c r="DC46" s="1267"/>
    </row>
    <row r="47" spans="2:109" x14ac:dyDescent="0.15">
      <c r="B47" s="372"/>
      <c r="AN47" s="1268"/>
      <c r="AO47" s="1269"/>
      <c r="AP47" s="1269"/>
      <c r="AQ47" s="1269"/>
      <c r="AR47" s="1269"/>
      <c r="AS47" s="1269"/>
      <c r="AT47" s="1269"/>
      <c r="AU47" s="1269"/>
      <c r="AV47" s="1269"/>
      <c r="AW47" s="1269"/>
      <c r="AX47" s="1269"/>
      <c r="AY47" s="1269"/>
      <c r="AZ47" s="1269"/>
      <c r="BA47" s="1269"/>
      <c r="BB47" s="1269"/>
      <c r="BC47" s="1269"/>
      <c r="BD47" s="1269"/>
      <c r="BE47" s="1269"/>
      <c r="BF47" s="1269"/>
      <c r="BG47" s="1269"/>
      <c r="BH47" s="1269"/>
      <c r="BI47" s="1269"/>
      <c r="BJ47" s="1269"/>
      <c r="BK47" s="1269"/>
      <c r="BL47" s="1269"/>
      <c r="BM47" s="1269"/>
      <c r="BN47" s="1269"/>
      <c r="BO47" s="1269"/>
      <c r="BP47" s="1269"/>
      <c r="BQ47" s="1269"/>
      <c r="BR47" s="1269"/>
      <c r="BS47" s="1269"/>
      <c r="BT47" s="1269"/>
      <c r="BU47" s="1269"/>
      <c r="BV47" s="1269"/>
      <c r="BW47" s="1269"/>
      <c r="BX47" s="1269"/>
      <c r="BY47" s="1269"/>
      <c r="BZ47" s="1269"/>
      <c r="CA47" s="1269"/>
      <c r="CB47" s="1269"/>
      <c r="CC47" s="1269"/>
      <c r="CD47" s="1269"/>
      <c r="CE47" s="1269"/>
      <c r="CF47" s="1269"/>
      <c r="CG47" s="1269"/>
      <c r="CH47" s="1269"/>
      <c r="CI47" s="1269"/>
      <c r="CJ47" s="1269"/>
      <c r="CK47" s="1269"/>
      <c r="CL47" s="1269"/>
      <c r="CM47" s="1269"/>
      <c r="CN47" s="1269"/>
      <c r="CO47" s="1269"/>
      <c r="CP47" s="1269"/>
      <c r="CQ47" s="1269"/>
      <c r="CR47" s="1269"/>
      <c r="CS47" s="1269"/>
      <c r="CT47" s="1269"/>
      <c r="CU47" s="1269"/>
      <c r="CV47" s="1269"/>
      <c r="CW47" s="1269"/>
      <c r="CX47" s="1269"/>
      <c r="CY47" s="1269"/>
      <c r="CZ47" s="1269"/>
      <c r="DA47" s="1269"/>
      <c r="DB47" s="1269"/>
      <c r="DC47" s="1270"/>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572</v>
      </c>
    </row>
    <row r="50" spans="1:109" x14ac:dyDescent="0.15">
      <c r="B50" s="372"/>
      <c r="G50" s="1271"/>
      <c r="H50" s="1271"/>
      <c r="I50" s="1271"/>
      <c r="J50" s="1271"/>
      <c r="K50" s="382"/>
      <c r="L50" s="382"/>
      <c r="M50" s="383"/>
      <c r="N50" s="383"/>
      <c r="AN50" s="1272"/>
      <c r="AO50" s="1273"/>
      <c r="AP50" s="1273"/>
      <c r="AQ50" s="1273"/>
      <c r="AR50" s="1273"/>
      <c r="AS50" s="1273"/>
      <c r="AT50" s="1273"/>
      <c r="AU50" s="1273"/>
      <c r="AV50" s="1273"/>
      <c r="AW50" s="1273"/>
      <c r="AX50" s="1273"/>
      <c r="AY50" s="1273"/>
      <c r="AZ50" s="1273"/>
      <c r="BA50" s="1273"/>
      <c r="BB50" s="1273"/>
      <c r="BC50" s="1273"/>
      <c r="BD50" s="1273"/>
      <c r="BE50" s="1273"/>
      <c r="BF50" s="1273"/>
      <c r="BG50" s="1273"/>
      <c r="BH50" s="1273"/>
      <c r="BI50" s="1273"/>
      <c r="BJ50" s="1273"/>
      <c r="BK50" s="1273"/>
      <c r="BL50" s="1273"/>
      <c r="BM50" s="1273"/>
      <c r="BN50" s="1273"/>
      <c r="BO50" s="1274"/>
      <c r="BP50" s="1275" t="s">
        <v>530</v>
      </c>
      <c r="BQ50" s="1275"/>
      <c r="BR50" s="1275"/>
      <c r="BS50" s="1275"/>
      <c r="BT50" s="1275"/>
      <c r="BU50" s="1275"/>
      <c r="BV50" s="1275"/>
      <c r="BW50" s="1275"/>
      <c r="BX50" s="1275" t="s">
        <v>531</v>
      </c>
      <c r="BY50" s="1275"/>
      <c r="BZ50" s="1275"/>
      <c r="CA50" s="1275"/>
      <c r="CB50" s="1275"/>
      <c r="CC50" s="1275"/>
      <c r="CD50" s="1275"/>
      <c r="CE50" s="1275"/>
      <c r="CF50" s="1275" t="s">
        <v>532</v>
      </c>
      <c r="CG50" s="1275"/>
      <c r="CH50" s="1275"/>
      <c r="CI50" s="1275"/>
      <c r="CJ50" s="1275"/>
      <c r="CK50" s="1275"/>
      <c r="CL50" s="1275"/>
      <c r="CM50" s="1275"/>
      <c r="CN50" s="1275" t="s">
        <v>533</v>
      </c>
      <c r="CO50" s="1275"/>
      <c r="CP50" s="1275"/>
      <c r="CQ50" s="1275"/>
      <c r="CR50" s="1275"/>
      <c r="CS50" s="1275"/>
      <c r="CT50" s="1275"/>
      <c r="CU50" s="1275"/>
      <c r="CV50" s="1275" t="s">
        <v>534</v>
      </c>
      <c r="CW50" s="1275"/>
      <c r="CX50" s="1275"/>
      <c r="CY50" s="1275"/>
      <c r="CZ50" s="1275"/>
      <c r="DA50" s="1275"/>
      <c r="DB50" s="1275"/>
      <c r="DC50" s="1275"/>
    </row>
    <row r="51" spans="1:109" ht="13.5" customHeight="1" x14ac:dyDescent="0.15">
      <c r="B51" s="372"/>
      <c r="G51" s="1281"/>
      <c r="H51" s="1281"/>
      <c r="I51" s="1279"/>
      <c r="J51" s="1279"/>
      <c r="K51" s="1277"/>
      <c r="L51" s="1277"/>
      <c r="M51" s="1277"/>
      <c r="N51" s="1277"/>
      <c r="AM51" s="381"/>
      <c r="AN51" s="1278" t="s">
        <v>573</v>
      </c>
      <c r="AO51" s="1278"/>
      <c r="AP51" s="1278"/>
      <c r="AQ51" s="1278"/>
      <c r="AR51" s="1278"/>
      <c r="AS51" s="1278"/>
      <c r="AT51" s="1278"/>
      <c r="AU51" s="1278"/>
      <c r="AV51" s="1278"/>
      <c r="AW51" s="1278"/>
      <c r="AX51" s="1278"/>
      <c r="AY51" s="1278"/>
      <c r="AZ51" s="1278"/>
      <c r="BA51" s="1278"/>
      <c r="BB51" s="1278" t="s">
        <v>574</v>
      </c>
      <c r="BC51" s="1278"/>
      <c r="BD51" s="1278"/>
      <c r="BE51" s="1278"/>
      <c r="BF51" s="1278"/>
      <c r="BG51" s="1278"/>
      <c r="BH51" s="1278"/>
      <c r="BI51" s="1278"/>
      <c r="BJ51" s="1278"/>
      <c r="BK51" s="1278"/>
      <c r="BL51" s="1278"/>
      <c r="BM51" s="1278"/>
      <c r="BN51" s="1278"/>
      <c r="BO51" s="1278"/>
      <c r="BP51" s="1276"/>
      <c r="BQ51" s="1276"/>
      <c r="BR51" s="1276"/>
      <c r="BS51" s="1276"/>
      <c r="BT51" s="1276"/>
      <c r="BU51" s="1276"/>
      <c r="BV51" s="1276"/>
      <c r="BW51" s="1276"/>
      <c r="BX51" s="1276"/>
      <c r="BY51" s="1276"/>
      <c r="BZ51" s="1276"/>
      <c r="CA51" s="1276"/>
      <c r="CB51" s="1276"/>
      <c r="CC51" s="1276"/>
      <c r="CD51" s="1276"/>
      <c r="CE51" s="1276"/>
      <c r="CF51" s="1276"/>
      <c r="CG51" s="1276"/>
      <c r="CH51" s="1276"/>
      <c r="CI51" s="1276"/>
      <c r="CJ51" s="1276"/>
      <c r="CK51" s="1276"/>
      <c r="CL51" s="1276"/>
      <c r="CM51" s="1276"/>
      <c r="CN51" s="1276"/>
      <c r="CO51" s="1276"/>
      <c r="CP51" s="1276"/>
      <c r="CQ51" s="1276"/>
      <c r="CR51" s="1276"/>
      <c r="CS51" s="1276"/>
      <c r="CT51" s="1276"/>
      <c r="CU51" s="1276"/>
      <c r="CV51" s="1276"/>
      <c r="CW51" s="1276"/>
      <c r="CX51" s="1276"/>
      <c r="CY51" s="1276"/>
      <c r="CZ51" s="1276"/>
      <c r="DA51" s="1276"/>
      <c r="DB51" s="1276"/>
      <c r="DC51" s="1276"/>
    </row>
    <row r="52" spans="1:109" x14ac:dyDescent="0.15">
      <c r="B52" s="372"/>
      <c r="G52" s="1281"/>
      <c r="H52" s="1281"/>
      <c r="I52" s="1279"/>
      <c r="J52" s="1279"/>
      <c r="K52" s="1277"/>
      <c r="L52" s="1277"/>
      <c r="M52" s="1277"/>
      <c r="N52" s="1277"/>
      <c r="AM52" s="381"/>
      <c r="AN52" s="1278"/>
      <c r="AO52" s="1278"/>
      <c r="AP52" s="1278"/>
      <c r="AQ52" s="1278"/>
      <c r="AR52" s="1278"/>
      <c r="AS52" s="1278"/>
      <c r="AT52" s="1278"/>
      <c r="AU52" s="1278"/>
      <c r="AV52" s="1278"/>
      <c r="AW52" s="1278"/>
      <c r="AX52" s="1278"/>
      <c r="AY52" s="1278"/>
      <c r="AZ52" s="1278"/>
      <c r="BA52" s="1278"/>
      <c r="BB52" s="1278"/>
      <c r="BC52" s="1278"/>
      <c r="BD52" s="1278"/>
      <c r="BE52" s="1278"/>
      <c r="BF52" s="1278"/>
      <c r="BG52" s="1278"/>
      <c r="BH52" s="1278"/>
      <c r="BI52" s="1278"/>
      <c r="BJ52" s="1278"/>
      <c r="BK52" s="1278"/>
      <c r="BL52" s="1278"/>
      <c r="BM52" s="1278"/>
      <c r="BN52" s="1278"/>
      <c r="BO52" s="1278"/>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x14ac:dyDescent="0.15">
      <c r="A53" s="380"/>
      <c r="B53" s="372"/>
      <c r="G53" s="1281"/>
      <c r="H53" s="1281"/>
      <c r="I53" s="1271"/>
      <c r="J53" s="1271"/>
      <c r="K53" s="1277"/>
      <c r="L53" s="1277"/>
      <c r="M53" s="1277"/>
      <c r="N53" s="1277"/>
      <c r="AM53" s="381"/>
      <c r="AN53" s="1278"/>
      <c r="AO53" s="1278"/>
      <c r="AP53" s="1278"/>
      <c r="AQ53" s="1278"/>
      <c r="AR53" s="1278"/>
      <c r="AS53" s="1278"/>
      <c r="AT53" s="1278"/>
      <c r="AU53" s="1278"/>
      <c r="AV53" s="1278"/>
      <c r="AW53" s="1278"/>
      <c r="AX53" s="1278"/>
      <c r="AY53" s="1278"/>
      <c r="AZ53" s="1278"/>
      <c r="BA53" s="1278"/>
      <c r="BB53" s="1278" t="s">
        <v>575</v>
      </c>
      <c r="BC53" s="1278"/>
      <c r="BD53" s="1278"/>
      <c r="BE53" s="1278"/>
      <c r="BF53" s="1278"/>
      <c r="BG53" s="1278"/>
      <c r="BH53" s="1278"/>
      <c r="BI53" s="1278"/>
      <c r="BJ53" s="1278"/>
      <c r="BK53" s="1278"/>
      <c r="BL53" s="1278"/>
      <c r="BM53" s="1278"/>
      <c r="BN53" s="1278"/>
      <c r="BO53" s="1278"/>
      <c r="BP53" s="1276">
        <v>64.099999999999994</v>
      </c>
      <c r="BQ53" s="1276"/>
      <c r="BR53" s="1276"/>
      <c r="BS53" s="1276"/>
      <c r="BT53" s="1276"/>
      <c r="BU53" s="1276"/>
      <c r="BV53" s="1276"/>
      <c r="BW53" s="1276"/>
      <c r="BX53" s="1276">
        <v>64.099999999999994</v>
      </c>
      <c r="BY53" s="1276"/>
      <c r="BZ53" s="1276"/>
      <c r="CA53" s="1276"/>
      <c r="CB53" s="1276"/>
      <c r="CC53" s="1276"/>
      <c r="CD53" s="1276"/>
      <c r="CE53" s="1276"/>
      <c r="CF53" s="1276">
        <v>65</v>
      </c>
      <c r="CG53" s="1276"/>
      <c r="CH53" s="1276"/>
      <c r="CI53" s="1276"/>
      <c r="CJ53" s="1276"/>
      <c r="CK53" s="1276"/>
      <c r="CL53" s="1276"/>
      <c r="CM53" s="1276"/>
      <c r="CN53" s="1276">
        <v>67.8</v>
      </c>
      <c r="CO53" s="1276"/>
      <c r="CP53" s="1276"/>
      <c r="CQ53" s="1276"/>
      <c r="CR53" s="1276"/>
      <c r="CS53" s="1276"/>
      <c r="CT53" s="1276"/>
      <c r="CU53" s="1276"/>
      <c r="CV53" s="1276">
        <v>69.7</v>
      </c>
      <c r="CW53" s="1276"/>
      <c r="CX53" s="1276"/>
      <c r="CY53" s="1276"/>
      <c r="CZ53" s="1276"/>
      <c r="DA53" s="1276"/>
      <c r="DB53" s="1276"/>
      <c r="DC53" s="1276"/>
    </row>
    <row r="54" spans="1:109" x14ac:dyDescent="0.15">
      <c r="A54" s="380"/>
      <c r="B54" s="372"/>
      <c r="G54" s="1281"/>
      <c r="H54" s="1281"/>
      <c r="I54" s="1271"/>
      <c r="J54" s="1271"/>
      <c r="K54" s="1277"/>
      <c r="L54" s="1277"/>
      <c r="M54" s="1277"/>
      <c r="N54" s="1277"/>
      <c r="AM54" s="381"/>
      <c r="AN54" s="1278"/>
      <c r="AO54" s="1278"/>
      <c r="AP54" s="1278"/>
      <c r="AQ54" s="1278"/>
      <c r="AR54" s="1278"/>
      <c r="AS54" s="1278"/>
      <c r="AT54" s="1278"/>
      <c r="AU54" s="1278"/>
      <c r="AV54" s="1278"/>
      <c r="AW54" s="1278"/>
      <c r="AX54" s="1278"/>
      <c r="AY54" s="1278"/>
      <c r="AZ54" s="1278"/>
      <c r="BA54" s="1278"/>
      <c r="BB54" s="1278"/>
      <c r="BC54" s="1278"/>
      <c r="BD54" s="1278"/>
      <c r="BE54" s="1278"/>
      <c r="BF54" s="1278"/>
      <c r="BG54" s="1278"/>
      <c r="BH54" s="1278"/>
      <c r="BI54" s="1278"/>
      <c r="BJ54" s="1278"/>
      <c r="BK54" s="1278"/>
      <c r="BL54" s="1278"/>
      <c r="BM54" s="1278"/>
      <c r="BN54" s="1278"/>
      <c r="BO54" s="1278"/>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x14ac:dyDescent="0.15">
      <c r="A55" s="380"/>
      <c r="B55" s="372"/>
      <c r="G55" s="1271"/>
      <c r="H55" s="1271"/>
      <c r="I55" s="1271"/>
      <c r="J55" s="1271"/>
      <c r="K55" s="1277"/>
      <c r="L55" s="1277"/>
      <c r="M55" s="1277"/>
      <c r="N55" s="1277"/>
      <c r="AN55" s="1275" t="s">
        <v>576</v>
      </c>
      <c r="AO55" s="1275"/>
      <c r="AP55" s="1275"/>
      <c r="AQ55" s="1275"/>
      <c r="AR55" s="1275"/>
      <c r="AS55" s="1275"/>
      <c r="AT55" s="1275"/>
      <c r="AU55" s="1275"/>
      <c r="AV55" s="1275"/>
      <c r="AW55" s="1275"/>
      <c r="AX55" s="1275"/>
      <c r="AY55" s="1275"/>
      <c r="AZ55" s="1275"/>
      <c r="BA55" s="1275"/>
      <c r="BB55" s="1278" t="s">
        <v>574</v>
      </c>
      <c r="BC55" s="1278"/>
      <c r="BD55" s="1278"/>
      <c r="BE55" s="1278"/>
      <c r="BF55" s="1278"/>
      <c r="BG55" s="1278"/>
      <c r="BH55" s="1278"/>
      <c r="BI55" s="1278"/>
      <c r="BJ55" s="1278"/>
      <c r="BK55" s="1278"/>
      <c r="BL55" s="1278"/>
      <c r="BM55" s="1278"/>
      <c r="BN55" s="1278"/>
      <c r="BO55" s="1278"/>
      <c r="BP55" s="1276">
        <v>21.4</v>
      </c>
      <c r="BQ55" s="1276"/>
      <c r="BR55" s="1276"/>
      <c r="BS55" s="1276"/>
      <c r="BT55" s="1276"/>
      <c r="BU55" s="1276"/>
      <c r="BV55" s="1276"/>
      <c r="BW55" s="1276"/>
      <c r="BX55" s="1276">
        <v>12.8</v>
      </c>
      <c r="BY55" s="1276"/>
      <c r="BZ55" s="1276"/>
      <c r="CA55" s="1276"/>
      <c r="CB55" s="1276"/>
      <c r="CC55" s="1276"/>
      <c r="CD55" s="1276"/>
      <c r="CE55" s="1276"/>
      <c r="CF55" s="1276">
        <v>0</v>
      </c>
      <c r="CG55" s="1276"/>
      <c r="CH55" s="1276"/>
      <c r="CI55" s="1276"/>
      <c r="CJ55" s="1276"/>
      <c r="CK55" s="1276"/>
      <c r="CL55" s="1276"/>
      <c r="CM55" s="1276"/>
      <c r="CN55" s="1276">
        <v>0</v>
      </c>
      <c r="CO55" s="1276"/>
      <c r="CP55" s="1276"/>
      <c r="CQ55" s="1276"/>
      <c r="CR55" s="1276"/>
      <c r="CS55" s="1276"/>
      <c r="CT55" s="1276"/>
      <c r="CU55" s="1276"/>
      <c r="CV55" s="1276">
        <v>0</v>
      </c>
      <c r="CW55" s="1276"/>
      <c r="CX55" s="1276"/>
      <c r="CY55" s="1276"/>
      <c r="CZ55" s="1276"/>
      <c r="DA55" s="1276"/>
      <c r="DB55" s="1276"/>
      <c r="DC55" s="1276"/>
    </row>
    <row r="56" spans="1:109" x14ac:dyDescent="0.15">
      <c r="A56" s="380"/>
      <c r="B56" s="372"/>
      <c r="G56" s="1271"/>
      <c r="H56" s="1271"/>
      <c r="I56" s="1271"/>
      <c r="J56" s="1271"/>
      <c r="K56" s="1277"/>
      <c r="L56" s="1277"/>
      <c r="M56" s="1277"/>
      <c r="N56" s="1277"/>
      <c r="AN56" s="1275"/>
      <c r="AO56" s="1275"/>
      <c r="AP56" s="1275"/>
      <c r="AQ56" s="1275"/>
      <c r="AR56" s="1275"/>
      <c r="AS56" s="1275"/>
      <c r="AT56" s="1275"/>
      <c r="AU56" s="1275"/>
      <c r="AV56" s="1275"/>
      <c r="AW56" s="1275"/>
      <c r="AX56" s="1275"/>
      <c r="AY56" s="1275"/>
      <c r="AZ56" s="1275"/>
      <c r="BA56" s="1275"/>
      <c r="BB56" s="1278"/>
      <c r="BC56" s="1278"/>
      <c r="BD56" s="1278"/>
      <c r="BE56" s="1278"/>
      <c r="BF56" s="1278"/>
      <c r="BG56" s="1278"/>
      <c r="BH56" s="1278"/>
      <c r="BI56" s="1278"/>
      <c r="BJ56" s="1278"/>
      <c r="BK56" s="1278"/>
      <c r="BL56" s="1278"/>
      <c r="BM56" s="1278"/>
      <c r="BN56" s="1278"/>
      <c r="BO56" s="1278"/>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80" customFormat="1" x14ac:dyDescent="0.15">
      <c r="B57" s="384"/>
      <c r="G57" s="1271"/>
      <c r="H57" s="1271"/>
      <c r="I57" s="1280"/>
      <c r="J57" s="1280"/>
      <c r="K57" s="1277"/>
      <c r="L57" s="1277"/>
      <c r="M57" s="1277"/>
      <c r="N57" s="1277"/>
      <c r="AM57" s="366"/>
      <c r="AN57" s="1275"/>
      <c r="AO57" s="1275"/>
      <c r="AP57" s="1275"/>
      <c r="AQ57" s="1275"/>
      <c r="AR57" s="1275"/>
      <c r="AS57" s="1275"/>
      <c r="AT57" s="1275"/>
      <c r="AU57" s="1275"/>
      <c r="AV57" s="1275"/>
      <c r="AW57" s="1275"/>
      <c r="AX57" s="1275"/>
      <c r="AY57" s="1275"/>
      <c r="AZ57" s="1275"/>
      <c r="BA57" s="1275"/>
      <c r="BB57" s="1278" t="s">
        <v>575</v>
      </c>
      <c r="BC57" s="1278"/>
      <c r="BD57" s="1278"/>
      <c r="BE57" s="1278"/>
      <c r="BF57" s="1278"/>
      <c r="BG57" s="1278"/>
      <c r="BH57" s="1278"/>
      <c r="BI57" s="1278"/>
      <c r="BJ57" s="1278"/>
      <c r="BK57" s="1278"/>
      <c r="BL57" s="1278"/>
      <c r="BM57" s="1278"/>
      <c r="BN57" s="1278"/>
      <c r="BO57" s="1278"/>
      <c r="BP57" s="1276">
        <v>60.8</v>
      </c>
      <c r="BQ57" s="1276"/>
      <c r="BR57" s="1276"/>
      <c r="BS57" s="1276"/>
      <c r="BT57" s="1276"/>
      <c r="BU57" s="1276"/>
      <c r="BV57" s="1276"/>
      <c r="BW57" s="1276"/>
      <c r="BX57" s="1276">
        <v>61.2</v>
      </c>
      <c r="BY57" s="1276"/>
      <c r="BZ57" s="1276"/>
      <c r="CA57" s="1276"/>
      <c r="CB57" s="1276"/>
      <c r="CC57" s="1276"/>
      <c r="CD57" s="1276"/>
      <c r="CE57" s="1276"/>
      <c r="CF57" s="1276">
        <v>63.1</v>
      </c>
      <c r="CG57" s="1276"/>
      <c r="CH57" s="1276"/>
      <c r="CI57" s="1276"/>
      <c r="CJ57" s="1276"/>
      <c r="CK57" s="1276"/>
      <c r="CL57" s="1276"/>
      <c r="CM57" s="1276"/>
      <c r="CN57" s="1276">
        <v>64.2</v>
      </c>
      <c r="CO57" s="1276"/>
      <c r="CP57" s="1276"/>
      <c r="CQ57" s="1276"/>
      <c r="CR57" s="1276"/>
      <c r="CS57" s="1276"/>
      <c r="CT57" s="1276"/>
      <c r="CU57" s="1276"/>
      <c r="CV57" s="1276">
        <v>64.400000000000006</v>
      </c>
      <c r="CW57" s="1276"/>
      <c r="CX57" s="1276"/>
      <c r="CY57" s="1276"/>
      <c r="CZ57" s="1276"/>
      <c r="DA57" s="1276"/>
      <c r="DB57" s="1276"/>
      <c r="DC57" s="1276"/>
      <c r="DD57" s="385"/>
      <c r="DE57" s="384"/>
    </row>
    <row r="58" spans="1:109" s="380" customFormat="1" x14ac:dyDescent="0.15">
      <c r="A58" s="366"/>
      <c r="B58" s="384"/>
      <c r="G58" s="1271"/>
      <c r="H58" s="1271"/>
      <c r="I58" s="1280"/>
      <c r="J58" s="1280"/>
      <c r="K58" s="1277"/>
      <c r="L58" s="1277"/>
      <c r="M58" s="1277"/>
      <c r="N58" s="1277"/>
      <c r="AM58" s="366"/>
      <c r="AN58" s="1275"/>
      <c r="AO58" s="1275"/>
      <c r="AP58" s="1275"/>
      <c r="AQ58" s="1275"/>
      <c r="AR58" s="1275"/>
      <c r="AS58" s="1275"/>
      <c r="AT58" s="1275"/>
      <c r="AU58" s="1275"/>
      <c r="AV58" s="1275"/>
      <c r="AW58" s="1275"/>
      <c r="AX58" s="1275"/>
      <c r="AY58" s="1275"/>
      <c r="AZ58" s="1275"/>
      <c r="BA58" s="1275"/>
      <c r="BB58" s="1278"/>
      <c r="BC58" s="1278"/>
      <c r="BD58" s="1278"/>
      <c r="BE58" s="1278"/>
      <c r="BF58" s="1278"/>
      <c r="BG58" s="1278"/>
      <c r="BH58" s="1278"/>
      <c r="BI58" s="1278"/>
      <c r="BJ58" s="1278"/>
      <c r="BK58" s="1278"/>
      <c r="BL58" s="1278"/>
      <c r="BM58" s="1278"/>
      <c r="BN58" s="1278"/>
      <c r="BO58" s="1278"/>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577</v>
      </c>
    </row>
    <row r="64" spans="1:109" x14ac:dyDescent="0.15">
      <c r="B64" s="372"/>
      <c r="G64" s="379"/>
      <c r="I64" s="392"/>
      <c r="J64" s="392"/>
      <c r="K64" s="392"/>
      <c r="L64" s="392"/>
      <c r="M64" s="392"/>
      <c r="N64" s="393"/>
      <c r="AM64" s="379"/>
      <c r="AN64" s="379" t="s">
        <v>570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2" t="s">
        <v>578</v>
      </c>
      <c r="AO65" s="1263"/>
      <c r="AP65" s="1263"/>
      <c r="AQ65" s="1263"/>
      <c r="AR65" s="1263"/>
      <c r="AS65" s="1263"/>
      <c r="AT65" s="1263"/>
      <c r="AU65" s="1263"/>
      <c r="AV65" s="1263"/>
      <c r="AW65" s="1263"/>
      <c r="AX65" s="1263"/>
      <c r="AY65" s="1263"/>
      <c r="AZ65" s="1263"/>
      <c r="BA65" s="1263"/>
      <c r="BB65" s="1263"/>
      <c r="BC65" s="1263"/>
      <c r="BD65" s="1263"/>
      <c r="BE65" s="1263"/>
      <c r="BF65" s="1263"/>
      <c r="BG65" s="1263"/>
      <c r="BH65" s="1263"/>
      <c r="BI65" s="1263"/>
      <c r="BJ65" s="1263"/>
      <c r="BK65" s="1263"/>
      <c r="BL65" s="1263"/>
      <c r="BM65" s="1263"/>
      <c r="BN65" s="1263"/>
      <c r="BO65" s="1263"/>
      <c r="BP65" s="1263"/>
      <c r="BQ65" s="1263"/>
      <c r="BR65" s="1263"/>
      <c r="BS65" s="1263"/>
      <c r="BT65" s="1263"/>
      <c r="BU65" s="1263"/>
      <c r="BV65" s="1263"/>
      <c r="BW65" s="1263"/>
      <c r="BX65" s="1263"/>
      <c r="BY65" s="1263"/>
      <c r="BZ65" s="1263"/>
      <c r="CA65" s="1263"/>
      <c r="CB65" s="1263"/>
      <c r="CC65" s="1263"/>
      <c r="CD65" s="1263"/>
      <c r="CE65" s="1263"/>
      <c r="CF65" s="1263"/>
      <c r="CG65" s="1263"/>
      <c r="CH65" s="1263"/>
      <c r="CI65" s="1263"/>
      <c r="CJ65" s="1263"/>
      <c r="CK65" s="1263"/>
      <c r="CL65" s="1263"/>
      <c r="CM65" s="1263"/>
      <c r="CN65" s="1263"/>
      <c r="CO65" s="1263"/>
      <c r="CP65" s="1263"/>
      <c r="CQ65" s="1263"/>
      <c r="CR65" s="1263"/>
      <c r="CS65" s="1263"/>
      <c r="CT65" s="1263"/>
      <c r="CU65" s="1263"/>
      <c r="CV65" s="1263"/>
      <c r="CW65" s="1263"/>
      <c r="CX65" s="1263"/>
      <c r="CY65" s="1263"/>
      <c r="CZ65" s="1263"/>
      <c r="DA65" s="1263"/>
      <c r="DB65" s="1263"/>
      <c r="DC65" s="1264"/>
    </row>
    <row r="66" spans="2:107" x14ac:dyDescent="0.15">
      <c r="B66" s="372"/>
      <c r="AN66" s="1265"/>
      <c r="AO66" s="1266"/>
      <c r="AP66" s="1266"/>
      <c r="AQ66" s="1266"/>
      <c r="AR66" s="1266"/>
      <c r="AS66" s="1266"/>
      <c r="AT66" s="1266"/>
      <c r="AU66" s="1266"/>
      <c r="AV66" s="1266"/>
      <c r="AW66" s="1266"/>
      <c r="AX66" s="1266"/>
      <c r="AY66" s="1266"/>
      <c r="AZ66" s="1266"/>
      <c r="BA66" s="1266"/>
      <c r="BB66" s="1266"/>
      <c r="BC66" s="1266"/>
      <c r="BD66" s="1266"/>
      <c r="BE66" s="1266"/>
      <c r="BF66" s="1266"/>
      <c r="BG66" s="1266"/>
      <c r="BH66" s="1266"/>
      <c r="BI66" s="1266"/>
      <c r="BJ66" s="1266"/>
      <c r="BK66" s="1266"/>
      <c r="BL66" s="1266"/>
      <c r="BM66" s="1266"/>
      <c r="BN66" s="1266"/>
      <c r="BO66" s="1266"/>
      <c r="BP66" s="1266"/>
      <c r="BQ66" s="1266"/>
      <c r="BR66" s="1266"/>
      <c r="BS66" s="1266"/>
      <c r="BT66" s="1266"/>
      <c r="BU66" s="1266"/>
      <c r="BV66" s="1266"/>
      <c r="BW66" s="1266"/>
      <c r="BX66" s="1266"/>
      <c r="BY66" s="1266"/>
      <c r="BZ66" s="1266"/>
      <c r="CA66" s="1266"/>
      <c r="CB66" s="1266"/>
      <c r="CC66" s="1266"/>
      <c r="CD66" s="1266"/>
      <c r="CE66" s="1266"/>
      <c r="CF66" s="1266"/>
      <c r="CG66" s="1266"/>
      <c r="CH66" s="1266"/>
      <c r="CI66" s="1266"/>
      <c r="CJ66" s="1266"/>
      <c r="CK66" s="1266"/>
      <c r="CL66" s="1266"/>
      <c r="CM66" s="1266"/>
      <c r="CN66" s="1266"/>
      <c r="CO66" s="1266"/>
      <c r="CP66" s="1266"/>
      <c r="CQ66" s="1266"/>
      <c r="CR66" s="1266"/>
      <c r="CS66" s="1266"/>
      <c r="CT66" s="1266"/>
      <c r="CU66" s="1266"/>
      <c r="CV66" s="1266"/>
      <c r="CW66" s="1266"/>
      <c r="CX66" s="1266"/>
      <c r="CY66" s="1266"/>
      <c r="CZ66" s="1266"/>
      <c r="DA66" s="1266"/>
      <c r="DB66" s="1266"/>
      <c r="DC66" s="1267"/>
    </row>
    <row r="67" spans="2:107" x14ac:dyDescent="0.15">
      <c r="B67" s="372"/>
      <c r="AN67" s="1265"/>
      <c r="AO67" s="1266"/>
      <c r="AP67" s="1266"/>
      <c r="AQ67" s="1266"/>
      <c r="AR67" s="1266"/>
      <c r="AS67" s="1266"/>
      <c r="AT67" s="1266"/>
      <c r="AU67" s="1266"/>
      <c r="AV67" s="1266"/>
      <c r="AW67" s="1266"/>
      <c r="AX67" s="1266"/>
      <c r="AY67" s="1266"/>
      <c r="AZ67" s="1266"/>
      <c r="BA67" s="1266"/>
      <c r="BB67" s="1266"/>
      <c r="BC67" s="1266"/>
      <c r="BD67" s="1266"/>
      <c r="BE67" s="1266"/>
      <c r="BF67" s="1266"/>
      <c r="BG67" s="1266"/>
      <c r="BH67" s="1266"/>
      <c r="BI67" s="1266"/>
      <c r="BJ67" s="1266"/>
      <c r="BK67" s="1266"/>
      <c r="BL67" s="1266"/>
      <c r="BM67" s="1266"/>
      <c r="BN67" s="1266"/>
      <c r="BO67" s="1266"/>
      <c r="BP67" s="1266"/>
      <c r="BQ67" s="1266"/>
      <c r="BR67" s="1266"/>
      <c r="BS67" s="1266"/>
      <c r="BT67" s="1266"/>
      <c r="BU67" s="1266"/>
      <c r="BV67" s="1266"/>
      <c r="BW67" s="1266"/>
      <c r="BX67" s="1266"/>
      <c r="BY67" s="1266"/>
      <c r="BZ67" s="1266"/>
      <c r="CA67" s="1266"/>
      <c r="CB67" s="1266"/>
      <c r="CC67" s="1266"/>
      <c r="CD67" s="1266"/>
      <c r="CE67" s="1266"/>
      <c r="CF67" s="1266"/>
      <c r="CG67" s="1266"/>
      <c r="CH67" s="1266"/>
      <c r="CI67" s="1266"/>
      <c r="CJ67" s="1266"/>
      <c r="CK67" s="1266"/>
      <c r="CL67" s="1266"/>
      <c r="CM67" s="1266"/>
      <c r="CN67" s="1266"/>
      <c r="CO67" s="1266"/>
      <c r="CP67" s="1266"/>
      <c r="CQ67" s="1266"/>
      <c r="CR67" s="1266"/>
      <c r="CS67" s="1266"/>
      <c r="CT67" s="1266"/>
      <c r="CU67" s="1266"/>
      <c r="CV67" s="1266"/>
      <c r="CW67" s="1266"/>
      <c r="CX67" s="1266"/>
      <c r="CY67" s="1266"/>
      <c r="CZ67" s="1266"/>
      <c r="DA67" s="1266"/>
      <c r="DB67" s="1266"/>
      <c r="DC67" s="1267"/>
    </row>
    <row r="68" spans="2:107" x14ac:dyDescent="0.15">
      <c r="B68" s="372"/>
      <c r="AN68" s="1265"/>
      <c r="AO68" s="1266"/>
      <c r="AP68" s="1266"/>
      <c r="AQ68" s="1266"/>
      <c r="AR68" s="1266"/>
      <c r="AS68" s="1266"/>
      <c r="AT68" s="1266"/>
      <c r="AU68" s="1266"/>
      <c r="AV68" s="1266"/>
      <c r="AW68" s="1266"/>
      <c r="AX68" s="1266"/>
      <c r="AY68" s="1266"/>
      <c r="AZ68" s="1266"/>
      <c r="BA68" s="1266"/>
      <c r="BB68" s="1266"/>
      <c r="BC68" s="1266"/>
      <c r="BD68" s="1266"/>
      <c r="BE68" s="1266"/>
      <c r="BF68" s="1266"/>
      <c r="BG68" s="1266"/>
      <c r="BH68" s="1266"/>
      <c r="BI68" s="1266"/>
      <c r="BJ68" s="1266"/>
      <c r="BK68" s="1266"/>
      <c r="BL68" s="1266"/>
      <c r="BM68" s="1266"/>
      <c r="BN68" s="1266"/>
      <c r="BO68" s="1266"/>
      <c r="BP68" s="1266"/>
      <c r="BQ68" s="1266"/>
      <c r="BR68" s="1266"/>
      <c r="BS68" s="1266"/>
      <c r="BT68" s="1266"/>
      <c r="BU68" s="1266"/>
      <c r="BV68" s="1266"/>
      <c r="BW68" s="1266"/>
      <c r="BX68" s="1266"/>
      <c r="BY68" s="1266"/>
      <c r="BZ68" s="1266"/>
      <c r="CA68" s="1266"/>
      <c r="CB68" s="1266"/>
      <c r="CC68" s="1266"/>
      <c r="CD68" s="1266"/>
      <c r="CE68" s="1266"/>
      <c r="CF68" s="1266"/>
      <c r="CG68" s="1266"/>
      <c r="CH68" s="1266"/>
      <c r="CI68" s="1266"/>
      <c r="CJ68" s="1266"/>
      <c r="CK68" s="1266"/>
      <c r="CL68" s="1266"/>
      <c r="CM68" s="1266"/>
      <c r="CN68" s="1266"/>
      <c r="CO68" s="1266"/>
      <c r="CP68" s="1266"/>
      <c r="CQ68" s="1266"/>
      <c r="CR68" s="1266"/>
      <c r="CS68" s="1266"/>
      <c r="CT68" s="1266"/>
      <c r="CU68" s="1266"/>
      <c r="CV68" s="1266"/>
      <c r="CW68" s="1266"/>
      <c r="CX68" s="1266"/>
      <c r="CY68" s="1266"/>
      <c r="CZ68" s="1266"/>
      <c r="DA68" s="1266"/>
      <c r="DB68" s="1266"/>
      <c r="DC68" s="1267"/>
    </row>
    <row r="69" spans="2:107" x14ac:dyDescent="0.15">
      <c r="B69" s="372"/>
      <c r="AN69" s="1268"/>
      <c r="AO69" s="1269"/>
      <c r="AP69" s="1269"/>
      <c r="AQ69" s="1269"/>
      <c r="AR69" s="1269"/>
      <c r="AS69" s="1269"/>
      <c r="AT69" s="1269"/>
      <c r="AU69" s="1269"/>
      <c r="AV69" s="1269"/>
      <c r="AW69" s="1269"/>
      <c r="AX69" s="1269"/>
      <c r="AY69" s="1269"/>
      <c r="AZ69" s="1269"/>
      <c r="BA69" s="1269"/>
      <c r="BB69" s="1269"/>
      <c r="BC69" s="1269"/>
      <c r="BD69" s="1269"/>
      <c r="BE69" s="1269"/>
      <c r="BF69" s="1269"/>
      <c r="BG69" s="1269"/>
      <c r="BH69" s="1269"/>
      <c r="BI69" s="1269"/>
      <c r="BJ69" s="1269"/>
      <c r="BK69" s="1269"/>
      <c r="BL69" s="1269"/>
      <c r="BM69" s="1269"/>
      <c r="BN69" s="1269"/>
      <c r="BO69" s="1269"/>
      <c r="BP69" s="1269"/>
      <c r="BQ69" s="1269"/>
      <c r="BR69" s="1269"/>
      <c r="BS69" s="1269"/>
      <c r="BT69" s="1269"/>
      <c r="BU69" s="1269"/>
      <c r="BV69" s="1269"/>
      <c r="BW69" s="1269"/>
      <c r="BX69" s="1269"/>
      <c r="BY69" s="1269"/>
      <c r="BZ69" s="1269"/>
      <c r="CA69" s="1269"/>
      <c r="CB69" s="1269"/>
      <c r="CC69" s="1269"/>
      <c r="CD69" s="1269"/>
      <c r="CE69" s="1269"/>
      <c r="CF69" s="1269"/>
      <c r="CG69" s="1269"/>
      <c r="CH69" s="1269"/>
      <c r="CI69" s="1269"/>
      <c r="CJ69" s="1269"/>
      <c r="CK69" s="1269"/>
      <c r="CL69" s="1269"/>
      <c r="CM69" s="1269"/>
      <c r="CN69" s="1269"/>
      <c r="CO69" s="1269"/>
      <c r="CP69" s="1269"/>
      <c r="CQ69" s="1269"/>
      <c r="CR69" s="1269"/>
      <c r="CS69" s="1269"/>
      <c r="CT69" s="1269"/>
      <c r="CU69" s="1269"/>
      <c r="CV69" s="1269"/>
      <c r="CW69" s="1269"/>
      <c r="CX69" s="1269"/>
      <c r="CY69" s="1269"/>
      <c r="CZ69" s="1269"/>
      <c r="DA69" s="1269"/>
      <c r="DB69" s="1269"/>
      <c r="DC69" s="1270"/>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572</v>
      </c>
    </row>
    <row r="72" spans="2:107" x14ac:dyDescent="0.15">
      <c r="B72" s="372"/>
      <c r="G72" s="1271"/>
      <c r="H72" s="1271"/>
      <c r="I72" s="1271"/>
      <c r="J72" s="1271"/>
      <c r="K72" s="382"/>
      <c r="L72" s="382"/>
      <c r="M72" s="383"/>
      <c r="N72" s="383"/>
      <c r="AN72" s="1272"/>
      <c r="AO72" s="1273"/>
      <c r="AP72" s="1273"/>
      <c r="AQ72" s="1273"/>
      <c r="AR72" s="1273"/>
      <c r="AS72" s="1273"/>
      <c r="AT72" s="1273"/>
      <c r="AU72" s="1273"/>
      <c r="AV72" s="1273"/>
      <c r="AW72" s="1273"/>
      <c r="AX72" s="1273"/>
      <c r="AY72" s="1273"/>
      <c r="AZ72" s="1273"/>
      <c r="BA72" s="1273"/>
      <c r="BB72" s="1273"/>
      <c r="BC72" s="1273"/>
      <c r="BD72" s="1273"/>
      <c r="BE72" s="1273"/>
      <c r="BF72" s="1273"/>
      <c r="BG72" s="1273"/>
      <c r="BH72" s="1273"/>
      <c r="BI72" s="1273"/>
      <c r="BJ72" s="1273"/>
      <c r="BK72" s="1273"/>
      <c r="BL72" s="1273"/>
      <c r="BM72" s="1273"/>
      <c r="BN72" s="1273"/>
      <c r="BO72" s="1274"/>
      <c r="BP72" s="1275" t="s">
        <v>530</v>
      </c>
      <c r="BQ72" s="1275"/>
      <c r="BR72" s="1275"/>
      <c r="BS72" s="1275"/>
      <c r="BT72" s="1275"/>
      <c r="BU72" s="1275"/>
      <c r="BV72" s="1275"/>
      <c r="BW72" s="1275"/>
      <c r="BX72" s="1275" t="s">
        <v>531</v>
      </c>
      <c r="BY72" s="1275"/>
      <c r="BZ72" s="1275"/>
      <c r="CA72" s="1275"/>
      <c r="CB72" s="1275"/>
      <c r="CC72" s="1275"/>
      <c r="CD72" s="1275"/>
      <c r="CE72" s="1275"/>
      <c r="CF72" s="1275" t="s">
        <v>532</v>
      </c>
      <c r="CG72" s="1275"/>
      <c r="CH72" s="1275"/>
      <c r="CI72" s="1275"/>
      <c r="CJ72" s="1275"/>
      <c r="CK72" s="1275"/>
      <c r="CL72" s="1275"/>
      <c r="CM72" s="1275"/>
      <c r="CN72" s="1275" t="s">
        <v>533</v>
      </c>
      <c r="CO72" s="1275"/>
      <c r="CP72" s="1275"/>
      <c r="CQ72" s="1275"/>
      <c r="CR72" s="1275"/>
      <c r="CS72" s="1275"/>
      <c r="CT72" s="1275"/>
      <c r="CU72" s="1275"/>
      <c r="CV72" s="1275" t="s">
        <v>534</v>
      </c>
      <c r="CW72" s="1275"/>
      <c r="CX72" s="1275"/>
      <c r="CY72" s="1275"/>
      <c r="CZ72" s="1275"/>
      <c r="DA72" s="1275"/>
      <c r="DB72" s="1275"/>
      <c r="DC72" s="1275"/>
    </row>
    <row r="73" spans="2:107" x14ac:dyDescent="0.15">
      <c r="B73" s="372"/>
      <c r="G73" s="1281"/>
      <c r="H73" s="1281"/>
      <c r="I73" s="1281"/>
      <c r="J73" s="1281"/>
      <c r="K73" s="1282"/>
      <c r="L73" s="1282"/>
      <c r="M73" s="1282"/>
      <c r="N73" s="1282"/>
      <c r="AM73" s="381"/>
      <c r="AN73" s="1278" t="s">
        <v>573</v>
      </c>
      <c r="AO73" s="1278"/>
      <c r="AP73" s="1278"/>
      <c r="AQ73" s="1278"/>
      <c r="AR73" s="1278"/>
      <c r="AS73" s="1278"/>
      <c r="AT73" s="1278"/>
      <c r="AU73" s="1278"/>
      <c r="AV73" s="1278"/>
      <c r="AW73" s="1278"/>
      <c r="AX73" s="1278"/>
      <c r="AY73" s="1278"/>
      <c r="AZ73" s="1278"/>
      <c r="BA73" s="1278"/>
      <c r="BB73" s="1278" t="s">
        <v>574</v>
      </c>
      <c r="BC73" s="1278"/>
      <c r="BD73" s="1278"/>
      <c r="BE73" s="1278"/>
      <c r="BF73" s="1278"/>
      <c r="BG73" s="1278"/>
      <c r="BH73" s="1278"/>
      <c r="BI73" s="1278"/>
      <c r="BJ73" s="1278"/>
      <c r="BK73" s="1278"/>
      <c r="BL73" s="1278"/>
      <c r="BM73" s="1278"/>
      <c r="BN73" s="1278"/>
      <c r="BO73" s="1278"/>
      <c r="BP73" s="1276"/>
      <c r="BQ73" s="1276"/>
      <c r="BR73" s="1276"/>
      <c r="BS73" s="1276"/>
      <c r="BT73" s="1276"/>
      <c r="BU73" s="1276"/>
      <c r="BV73" s="1276"/>
      <c r="BW73" s="1276"/>
      <c r="BX73" s="1276"/>
      <c r="BY73" s="1276"/>
      <c r="BZ73" s="1276"/>
      <c r="CA73" s="1276"/>
      <c r="CB73" s="1276"/>
      <c r="CC73" s="1276"/>
      <c r="CD73" s="1276"/>
      <c r="CE73" s="1276"/>
      <c r="CF73" s="1276"/>
      <c r="CG73" s="1276"/>
      <c r="CH73" s="1276"/>
      <c r="CI73" s="1276"/>
      <c r="CJ73" s="1276"/>
      <c r="CK73" s="1276"/>
      <c r="CL73" s="1276"/>
      <c r="CM73" s="1276"/>
      <c r="CN73" s="1276"/>
      <c r="CO73" s="1276"/>
      <c r="CP73" s="1276"/>
      <c r="CQ73" s="1276"/>
      <c r="CR73" s="1276"/>
      <c r="CS73" s="1276"/>
      <c r="CT73" s="1276"/>
      <c r="CU73" s="1276"/>
      <c r="CV73" s="1276"/>
      <c r="CW73" s="1276"/>
      <c r="CX73" s="1276"/>
      <c r="CY73" s="1276"/>
      <c r="CZ73" s="1276"/>
      <c r="DA73" s="1276"/>
      <c r="DB73" s="1276"/>
      <c r="DC73" s="1276"/>
    </row>
    <row r="74" spans="2:107" x14ac:dyDescent="0.15">
      <c r="B74" s="372"/>
      <c r="G74" s="1281"/>
      <c r="H74" s="1281"/>
      <c r="I74" s="1281"/>
      <c r="J74" s="1281"/>
      <c r="K74" s="1282"/>
      <c r="L74" s="1282"/>
      <c r="M74" s="1282"/>
      <c r="N74" s="1282"/>
      <c r="AM74" s="381"/>
      <c r="AN74" s="1278"/>
      <c r="AO74" s="1278"/>
      <c r="AP74" s="1278"/>
      <c r="AQ74" s="1278"/>
      <c r="AR74" s="1278"/>
      <c r="AS74" s="1278"/>
      <c r="AT74" s="1278"/>
      <c r="AU74" s="1278"/>
      <c r="AV74" s="1278"/>
      <c r="AW74" s="1278"/>
      <c r="AX74" s="1278"/>
      <c r="AY74" s="1278"/>
      <c r="AZ74" s="1278"/>
      <c r="BA74" s="1278"/>
      <c r="BB74" s="1278"/>
      <c r="BC74" s="1278"/>
      <c r="BD74" s="1278"/>
      <c r="BE74" s="1278"/>
      <c r="BF74" s="1278"/>
      <c r="BG74" s="1278"/>
      <c r="BH74" s="1278"/>
      <c r="BI74" s="1278"/>
      <c r="BJ74" s="1278"/>
      <c r="BK74" s="1278"/>
      <c r="BL74" s="1278"/>
      <c r="BM74" s="1278"/>
      <c r="BN74" s="1278"/>
      <c r="BO74" s="1278"/>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x14ac:dyDescent="0.15">
      <c r="B75" s="372"/>
      <c r="G75" s="1281"/>
      <c r="H75" s="1281"/>
      <c r="I75" s="1271"/>
      <c r="J75" s="1271"/>
      <c r="K75" s="1277"/>
      <c r="L75" s="1277"/>
      <c r="M75" s="1277"/>
      <c r="N75" s="1277"/>
      <c r="AM75" s="381"/>
      <c r="AN75" s="1278"/>
      <c r="AO75" s="1278"/>
      <c r="AP75" s="1278"/>
      <c r="AQ75" s="1278"/>
      <c r="AR75" s="1278"/>
      <c r="AS75" s="1278"/>
      <c r="AT75" s="1278"/>
      <c r="AU75" s="1278"/>
      <c r="AV75" s="1278"/>
      <c r="AW75" s="1278"/>
      <c r="AX75" s="1278"/>
      <c r="AY75" s="1278"/>
      <c r="AZ75" s="1278"/>
      <c r="BA75" s="1278"/>
      <c r="BB75" s="1278" t="s">
        <v>579</v>
      </c>
      <c r="BC75" s="1278"/>
      <c r="BD75" s="1278"/>
      <c r="BE75" s="1278"/>
      <c r="BF75" s="1278"/>
      <c r="BG75" s="1278"/>
      <c r="BH75" s="1278"/>
      <c r="BI75" s="1278"/>
      <c r="BJ75" s="1278"/>
      <c r="BK75" s="1278"/>
      <c r="BL75" s="1278"/>
      <c r="BM75" s="1278"/>
      <c r="BN75" s="1278"/>
      <c r="BO75" s="1278"/>
      <c r="BP75" s="1276">
        <v>3</v>
      </c>
      <c r="BQ75" s="1276"/>
      <c r="BR75" s="1276"/>
      <c r="BS75" s="1276"/>
      <c r="BT75" s="1276"/>
      <c r="BU75" s="1276"/>
      <c r="BV75" s="1276"/>
      <c r="BW75" s="1276"/>
      <c r="BX75" s="1276">
        <v>1.7</v>
      </c>
      <c r="BY75" s="1276"/>
      <c r="BZ75" s="1276"/>
      <c r="CA75" s="1276"/>
      <c r="CB75" s="1276"/>
      <c r="CC75" s="1276"/>
      <c r="CD75" s="1276"/>
      <c r="CE75" s="1276"/>
      <c r="CF75" s="1276">
        <v>0.4</v>
      </c>
      <c r="CG75" s="1276"/>
      <c r="CH75" s="1276"/>
      <c r="CI75" s="1276"/>
      <c r="CJ75" s="1276"/>
      <c r="CK75" s="1276"/>
      <c r="CL75" s="1276"/>
      <c r="CM75" s="1276"/>
      <c r="CN75" s="1276">
        <v>1.1000000000000001</v>
      </c>
      <c r="CO75" s="1276"/>
      <c r="CP75" s="1276"/>
      <c r="CQ75" s="1276"/>
      <c r="CR75" s="1276"/>
      <c r="CS75" s="1276"/>
      <c r="CT75" s="1276"/>
      <c r="CU75" s="1276"/>
      <c r="CV75" s="1276">
        <v>1.7</v>
      </c>
      <c r="CW75" s="1276"/>
      <c r="CX75" s="1276"/>
      <c r="CY75" s="1276"/>
      <c r="CZ75" s="1276"/>
      <c r="DA75" s="1276"/>
      <c r="DB75" s="1276"/>
      <c r="DC75" s="1276"/>
    </row>
    <row r="76" spans="2:107" x14ac:dyDescent="0.15">
      <c r="B76" s="372"/>
      <c r="G76" s="1281"/>
      <c r="H76" s="1281"/>
      <c r="I76" s="1271"/>
      <c r="J76" s="1271"/>
      <c r="K76" s="1277"/>
      <c r="L76" s="1277"/>
      <c r="M76" s="1277"/>
      <c r="N76" s="1277"/>
      <c r="AM76" s="381"/>
      <c r="AN76" s="1278"/>
      <c r="AO76" s="1278"/>
      <c r="AP76" s="1278"/>
      <c r="AQ76" s="1278"/>
      <c r="AR76" s="1278"/>
      <c r="AS76" s="1278"/>
      <c r="AT76" s="1278"/>
      <c r="AU76" s="1278"/>
      <c r="AV76" s="1278"/>
      <c r="AW76" s="1278"/>
      <c r="AX76" s="1278"/>
      <c r="AY76" s="1278"/>
      <c r="AZ76" s="1278"/>
      <c r="BA76" s="1278"/>
      <c r="BB76" s="1278"/>
      <c r="BC76" s="1278"/>
      <c r="BD76" s="1278"/>
      <c r="BE76" s="1278"/>
      <c r="BF76" s="1278"/>
      <c r="BG76" s="1278"/>
      <c r="BH76" s="1278"/>
      <c r="BI76" s="1278"/>
      <c r="BJ76" s="1278"/>
      <c r="BK76" s="1278"/>
      <c r="BL76" s="1278"/>
      <c r="BM76" s="1278"/>
      <c r="BN76" s="1278"/>
      <c r="BO76" s="1278"/>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x14ac:dyDescent="0.15">
      <c r="B77" s="372"/>
      <c r="G77" s="1271"/>
      <c r="H77" s="1271"/>
      <c r="I77" s="1271"/>
      <c r="J77" s="1271"/>
      <c r="K77" s="1282"/>
      <c r="L77" s="1282"/>
      <c r="M77" s="1282"/>
      <c r="N77" s="1282"/>
      <c r="AN77" s="1275" t="s">
        <v>576</v>
      </c>
      <c r="AO77" s="1275"/>
      <c r="AP77" s="1275"/>
      <c r="AQ77" s="1275"/>
      <c r="AR77" s="1275"/>
      <c r="AS77" s="1275"/>
      <c r="AT77" s="1275"/>
      <c r="AU77" s="1275"/>
      <c r="AV77" s="1275"/>
      <c r="AW77" s="1275"/>
      <c r="AX77" s="1275"/>
      <c r="AY77" s="1275"/>
      <c r="AZ77" s="1275"/>
      <c r="BA77" s="1275"/>
      <c r="BB77" s="1278" t="s">
        <v>574</v>
      </c>
      <c r="BC77" s="1278"/>
      <c r="BD77" s="1278"/>
      <c r="BE77" s="1278"/>
      <c r="BF77" s="1278"/>
      <c r="BG77" s="1278"/>
      <c r="BH77" s="1278"/>
      <c r="BI77" s="1278"/>
      <c r="BJ77" s="1278"/>
      <c r="BK77" s="1278"/>
      <c r="BL77" s="1278"/>
      <c r="BM77" s="1278"/>
      <c r="BN77" s="1278"/>
      <c r="BO77" s="1278"/>
      <c r="BP77" s="1276">
        <v>21.4</v>
      </c>
      <c r="BQ77" s="1276"/>
      <c r="BR77" s="1276"/>
      <c r="BS77" s="1276"/>
      <c r="BT77" s="1276"/>
      <c r="BU77" s="1276"/>
      <c r="BV77" s="1276"/>
      <c r="BW77" s="1276"/>
      <c r="BX77" s="1276">
        <v>12.8</v>
      </c>
      <c r="BY77" s="1276"/>
      <c r="BZ77" s="1276"/>
      <c r="CA77" s="1276"/>
      <c r="CB77" s="1276"/>
      <c r="CC77" s="1276"/>
      <c r="CD77" s="1276"/>
      <c r="CE77" s="1276"/>
      <c r="CF77" s="1276">
        <v>0</v>
      </c>
      <c r="CG77" s="1276"/>
      <c r="CH77" s="1276"/>
      <c r="CI77" s="1276"/>
      <c r="CJ77" s="1276"/>
      <c r="CK77" s="1276"/>
      <c r="CL77" s="1276"/>
      <c r="CM77" s="1276"/>
      <c r="CN77" s="1276">
        <v>0</v>
      </c>
      <c r="CO77" s="1276"/>
      <c r="CP77" s="1276"/>
      <c r="CQ77" s="1276"/>
      <c r="CR77" s="1276"/>
      <c r="CS77" s="1276"/>
      <c r="CT77" s="1276"/>
      <c r="CU77" s="1276"/>
      <c r="CV77" s="1276">
        <v>0</v>
      </c>
      <c r="CW77" s="1276"/>
      <c r="CX77" s="1276"/>
      <c r="CY77" s="1276"/>
      <c r="CZ77" s="1276"/>
      <c r="DA77" s="1276"/>
      <c r="DB77" s="1276"/>
      <c r="DC77" s="1276"/>
    </row>
    <row r="78" spans="2:107" x14ac:dyDescent="0.15">
      <c r="B78" s="372"/>
      <c r="G78" s="1271"/>
      <c r="H78" s="1271"/>
      <c r="I78" s="1271"/>
      <c r="J78" s="1271"/>
      <c r="K78" s="1282"/>
      <c r="L78" s="1282"/>
      <c r="M78" s="1282"/>
      <c r="N78" s="1282"/>
      <c r="AN78" s="1275"/>
      <c r="AO78" s="1275"/>
      <c r="AP78" s="1275"/>
      <c r="AQ78" s="1275"/>
      <c r="AR78" s="1275"/>
      <c r="AS78" s="1275"/>
      <c r="AT78" s="1275"/>
      <c r="AU78" s="1275"/>
      <c r="AV78" s="1275"/>
      <c r="AW78" s="1275"/>
      <c r="AX78" s="1275"/>
      <c r="AY78" s="1275"/>
      <c r="AZ78" s="1275"/>
      <c r="BA78" s="1275"/>
      <c r="BB78" s="1278"/>
      <c r="BC78" s="1278"/>
      <c r="BD78" s="1278"/>
      <c r="BE78" s="1278"/>
      <c r="BF78" s="1278"/>
      <c r="BG78" s="1278"/>
      <c r="BH78" s="1278"/>
      <c r="BI78" s="1278"/>
      <c r="BJ78" s="1278"/>
      <c r="BK78" s="1278"/>
      <c r="BL78" s="1278"/>
      <c r="BM78" s="1278"/>
      <c r="BN78" s="1278"/>
      <c r="BO78" s="1278"/>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x14ac:dyDescent="0.15">
      <c r="B79" s="372"/>
      <c r="G79" s="1271"/>
      <c r="H79" s="1271"/>
      <c r="I79" s="1280"/>
      <c r="J79" s="1280"/>
      <c r="K79" s="1283"/>
      <c r="L79" s="1283"/>
      <c r="M79" s="1283"/>
      <c r="N79" s="1283"/>
      <c r="AN79" s="1275"/>
      <c r="AO79" s="1275"/>
      <c r="AP79" s="1275"/>
      <c r="AQ79" s="1275"/>
      <c r="AR79" s="1275"/>
      <c r="AS79" s="1275"/>
      <c r="AT79" s="1275"/>
      <c r="AU79" s="1275"/>
      <c r="AV79" s="1275"/>
      <c r="AW79" s="1275"/>
      <c r="AX79" s="1275"/>
      <c r="AY79" s="1275"/>
      <c r="AZ79" s="1275"/>
      <c r="BA79" s="1275"/>
      <c r="BB79" s="1278" t="s">
        <v>579</v>
      </c>
      <c r="BC79" s="1278"/>
      <c r="BD79" s="1278"/>
      <c r="BE79" s="1278"/>
      <c r="BF79" s="1278"/>
      <c r="BG79" s="1278"/>
      <c r="BH79" s="1278"/>
      <c r="BI79" s="1278"/>
      <c r="BJ79" s="1278"/>
      <c r="BK79" s="1278"/>
      <c r="BL79" s="1278"/>
      <c r="BM79" s="1278"/>
      <c r="BN79" s="1278"/>
      <c r="BO79" s="1278"/>
      <c r="BP79" s="1276">
        <v>7.7</v>
      </c>
      <c r="BQ79" s="1276"/>
      <c r="BR79" s="1276"/>
      <c r="BS79" s="1276"/>
      <c r="BT79" s="1276"/>
      <c r="BU79" s="1276"/>
      <c r="BV79" s="1276"/>
      <c r="BW79" s="1276"/>
      <c r="BX79" s="1276">
        <v>7.3</v>
      </c>
      <c r="BY79" s="1276"/>
      <c r="BZ79" s="1276"/>
      <c r="CA79" s="1276"/>
      <c r="CB79" s="1276"/>
      <c r="CC79" s="1276"/>
      <c r="CD79" s="1276"/>
      <c r="CE79" s="1276"/>
      <c r="CF79" s="1276">
        <v>7.2</v>
      </c>
      <c r="CG79" s="1276"/>
      <c r="CH79" s="1276"/>
      <c r="CI79" s="1276"/>
      <c r="CJ79" s="1276"/>
      <c r="CK79" s="1276"/>
      <c r="CL79" s="1276"/>
      <c r="CM79" s="1276"/>
      <c r="CN79" s="1276">
        <v>7.2</v>
      </c>
      <c r="CO79" s="1276"/>
      <c r="CP79" s="1276"/>
      <c r="CQ79" s="1276"/>
      <c r="CR79" s="1276"/>
      <c r="CS79" s="1276"/>
      <c r="CT79" s="1276"/>
      <c r="CU79" s="1276"/>
      <c r="CV79" s="1276">
        <v>7</v>
      </c>
      <c r="CW79" s="1276"/>
      <c r="CX79" s="1276"/>
      <c r="CY79" s="1276"/>
      <c r="CZ79" s="1276"/>
      <c r="DA79" s="1276"/>
      <c r="DB79" s="1276"/>
      <c r="DC79" s="1276"/>
    </row>
    <row r="80" spans="2:107" x14ac:dyDescent="0.15">
      <c r="B80" s="372"/>
      <c r="G80" s="1271"/>
      <c r="H80" s="1271"/>
      <c r="I80" s="1280"/>
      <c r="J80" s="1280"/>
      <c r="K80" s="1283"/>
      <c r="L80" s="1283"/>
      <c r="M80" s="1283"/>
      <c r="N80" s="1283"/>
      <c r="AN80" s="1275"/>
      <c r="AO80" s="1275"/>
      <c r="AP80" s="1275"/>
      <c r="AQ80" s="1275"/>
      <c r="AR80" s="1275"/>
      <c r="AS80" s="1275"/>
      <c r="AT80" s="1275"/>
      <c r="AU80" s="1275"/>
      <c r="AV80" s="1275"/>
      <c r="AW80" s="1275"/>
      <c r="AX80" s="1275"/>
      <c r="AY80" s="1275"/>
      <c r="AZ80" s="1275"/>
      <c r="BA80" s="1275"/>
      <c r="BB80" s="1278"/>
      <c r="BC80" s="1278"/>
      <c r="BD80" s="1278"/>
      <c r="BE80" s="1278"/>
      <c r="BF80" s="1278"/>
      <c r="BG80" s="1278"/>
      <c r="BH80" s="1278"/>
      <c r="BI80" s="1278"/>
      <c r="BJ80" s="1278"/>
      <c r="BK80" s="1278"/>
      <c r="BL80" s="1278"/>
      <c r="BM80" s="1278"/>
      <c r="BN80" s="1278"/>
      <c r="BO80" s="1278"/>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iSFPzEw7OnUuSYupfxPrGOPOKOIniI02HI0esCm9e1WlZGEU39xRzXSFX4yKqu8YxD2gqH1i8zzZCZbTwzn4CQ==" saltValue="qmgfWnibgVbMd6NipX0Bv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358B5-BFD3-4A18-B395-B6D17057B245}">
  <sheetPr>
    <pageSetUpPr fitToPage="1"/>
  </sheetPr>
  <dimension ref="A1:DR125"/>
  <sheetViews>
    <sheetView showGridLines="0" topLeftCell="A96" zoomScale="85" zoomScaleNormal="85" zoomScaleSheetLayoutView="70" workbookViewId="0">
      <selection activeCell="BM84" sqref="BM84"/>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480</v>
      </c>
    </row>
  </sheetData>
  <sheetProtection algorithmName="SHA-512" hashValue="43UvEg4YCIzh24Yxl1iq506V20/Y8NM2ZBw/HCFLIyNgprM8799decidIk+6BRTiDQSTZfg5/0g1DJD4jinJDA==" saltValue="JH4XepOB5fa4mqMZ0EBh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44BA4-CE8C-4098-9195-4D1D104E63CB}">
  <sheetPr>
    <pageSetUpPr fitToPage="1"/>
  </sheetPr>
  <dimension ref="A1:DR125"/>
  <sheetViews>
    <sheetView showGridLines="0" topLeftCell="AD37" zoomScaleNormal="100" zoomScaleSheetLayoutView="55" workbookViewId="0">
      <selection activeCell="AN24" sqref="AN24"/>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480</v>
      </c>
    </row>
  </sheetData>
  <sheetProtection algorithmName="SHA-512" hashValue="8Xw8NpqOE37+iRLtPaeMNDiEOxSCXJMY6ullnULQ5EvEpgLvtzjuLIquVDXup58HmzMjJLRUXVI77p859bxQCQ==" saltValue="5asOQIHMOeWKs2njumiR1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50</v>
      </c>
      <c r="E2" s="149"/>
      <c r="F2" s="150" t="s">
        <v>529</v>
      </c>
      <c r="G2" s="151"/>
      <c r="H2" s="152"/>
    </row>
    <row r="3" spans="1:8" x14ac:dyDescent="0.15">
      <c r="A3" s="148" t="s">
        <v>522</v>
      </c>
      <c r="B3" s="153"/>
      <c r="C3" s="154"/>
      <c r="D3" s="155">
        <v>143402</v>
      </c>
      <c r="E3" s="156"/>
      <c r="F3" s="157">
        <v>87464</v>
      </c>
      <c r="G3" s="158"/>
      <c r="H3" s="159"/>
    </row>
    <row r="4" spans="1:8" x14ac:dyDescent="0.15">
      <c r="A4" s="160"/>
      <c r="B4" s="161"/>
      <c r="C4" s="162"/>
      <c r="D4" s="163">
        <v>125150</v>
      </c>
      <c r="E4" s="164"/>
      <c r="F4" s="165">
        <v>47479</v>
      </c>
      <c r="G4" s="166"/>
      <c r="H4" s="167"/>
    </row>
    <row r="5" spans="1:8" x14ac:dyDescent="0.15">
      <c r="A5" s="148" t="s">
        <v>524</v>
      </c>
      <c r="B5" s="153"/>
      <c r="C5" s="154"/>
      <c r="D5" s="155">
        <v>156588</v>
      </c>
      <c r="E5" s="156"/>
      <c r="F5" s="157">
        <v>96248</v>
      </c>
      <c r="G5" s="158"/>
      <c r="H5" s="159"/>
    </row>
    <row r="6" spans="1:8" x14ac:dyDescent="0.15">
      <c r="A6" s="160"/>
      <c r="B6" s="161"/>
      <c r="C6" s="162"/>
      <c r="D6" s="163">
        <v>131494</v>
      </c>
      <c r="E6" s="164"/>
      <c r="F6" s="165">
        <v>55768</v>
      </c>
      <c r="G6" s="166"/>
      <c r="H6" s="167"/>
    </row>
    <row r="7" spans="1:8" x14ac:dyDescent="0.15">
      <c r="A7" s="148" t="s">
        <v>525</v>
      </c>
      <c r="B7" s="153"/>
      <c r="C7" s="154"/>
      <c r="D7" s="155">
        <v>71198</v>
      </c>
      <c r="E7" s="156"/>
      <c r="F7" s="157">
        <v>76413</v>
      </c>
      <c r="G7" s="158"/>
      <c r="H7" s="159"/>
    </row>
    <row r="8" spans="1:8" x14ac:dyDescent="0.15">
      <c r="A8" s="160"/>
      <c r="B8" s="161"/>
      <c r="C8" s="162"/>
      <c r="D8" s="163">
        <v>53972</v>
      </c>
      <c r="E8" s="164"/>
      <c r="F8" s="165">
        <v>39658</v>
      </c>
      <c r="G8" s="166"/>
      <c r="H8" s="167"/>
    </row>
    <row r="9" spans="1:8" x14ac:dyDescent="0.15">
      <c r="A9" s="148" t="s">
        <v>526</v>
      </c>
      <c r="B9" s="153"/>
      <c r="C9" s="154"/>
      <c r="D9" s="155">
        <v>66189</v>
      </c>
      <c r="E9" s="156"/>
      <c r="F9" s="157">
        <v>66481</v>
      </c>
      <c r="G9" s="158"/>
      <c r="H9" s="159"/>
    </row>
    <row r="10" spans="1:8" x14ac:dyDescent="0.15">
      <c r="A10" s="160"/>
      <c r="B10" s="161"/>
      <c r="C10" s="162"/>
      <c r="D10" s="163">
        <v>54260</v>
      </c>
      <c r="E10" s="164"/>
      <c r="F10" s="165">
        <v>36120</v>
      </c>
      <c r="G10" s="166"/>
      <c r="H10" s="167"/>
    </row>
    <row r="11" spans="1:8" x14ac:dyDescent="0.15">
      <c r="A11" s="148" t="s">
        <v>527</v>
      </c>
      <c r="B11" s="153"/>
      <c r="C11" s="154"/>
      <c r="D11" s="155">
        <v>104760</v>
      </c>
      <c r="E11" s="156"/>
      <c r="F11" s="157">
        <v>67825</v>
      </c>
      <c r="G11" s="158"/>
      <c r="H11" s="159"/>
    </row>
    <row r="12" spans="1:8" x14ac:dyDescent="0.15">
      <c r="A12" s="160"/>
      <c r="B12" s="161"/>
      <c r="C12" s="168"/>
      <c r="D12" s="163">
        <v>70018</v>
      </c>
      <c r="E12" s="164"/>
      <c r="F12" s="165">
        <v>39417</v>
      </c>
      <c r="G12" s="166"/>
      <c r="H12" s="167"/>
    </row>
    <row r="13" spans="1:8" x14ac:dyDescent="0.15">
      <c r="A13" s="148"/>
      <c r="B13" s="153"/>
      <c r="C13" s="169"/>
      <c r="D13" s="170">
        <v>108427</v>
      </c>
      <c r="E13" s="171"/>
      <c r="F13" s="172">
        <v>78886</v>
      </c>
      <c r="G13" s="173"/>
      <c r="H13" s="159"/>
    </row>
    <row r="14" spans="1:8" x14ac:dyDescent="0.15">
      <c r="A14" s="160"/>
      <c r="B14" s="161"/>
      <c r="C14" s="162"/>
      <c r="D14" s="163">
        <v>86979</v>
      </c>
      <c r="E14" s="164"/>
      <c r="F14" s="165">
        <v>43688</v>
      </c>
      <c r="G14" s="166"/>
      <c r="H14" s="167"/>
    </row>
    <row r="17" spans="1:11" x14ac:dyDescent="0.15">
      <c r="A17" s="144" t="s">
        <v>51</v>
      </c>
    </row>
    <row r="18" spans="1:11" x14ac:dyDescent="0.15">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15">
      <c r="A19" s="174" t="s">
        <v>52</v>
      </c>
      <c r="B19" s="174">
        <f>ROUND(VALUE(SUBSTITUTE(実質収支比率等に係る経年分析!F$48,"▲","-")),2)</f>
        <v>1.24</v>
      </c>
      <c r="C19" s="174">
        <f>ROUND(VALUE(SUBSTITUTE(実質収支比率等に係る経年分析!G$48,"▲","-")),2)</f>
        <v>1.84</v>
      </c>
      <c r="D19" s="174">
        <f>ROUND(VALUE(SUBSTITUTE(実質収支比率等に係る経年分析!H$48,"▲","-")),2)</f>
        <v>1.52</v>
      </c>
      <c r="E19" s="174">
        <f>ROUND(VALUE(SUBSTITUTE(実質収支比率等に係る経年分析!I$48,"▲","-")),2)</f>
        <v>1.29</v>
      </c>
      <c r="F19" s="174">
        <f>ROUND(VALUE(SUBSTITUTE(実質収支比率等に係る経年分析!J$48,"▲","-")),2)</f>
        <v>1.1399999999999999</v>
      </c>
    </row>
    <row r="20" spans="1:11" x14ac:dyDescent="0.15">
      <c r="A20" s="174" t="s">
        <v>53</v>
      </c>
      <c r="B20" s="174">
        <f>ROUND(VALUE(SUBSTITUTE(実質収支比率等に係る経年分析!F$47,"▲","-")),2)</f>
        <v>31.91</v>
      </c>
      <c r="C20" s="174">
        <f>ROUND(VALUE(SUBSTITUTE(実質収支比率等に係る経年分析!G$47,"▲","-")),2)</f>
        <v>31.6</v>
      </c>
      <c r="D20" s="174">
        <f>ROUND(VALUE(SUBSTITUTE(実質収支比率等に係る経年分析!H$47,"▲","-")),2)</f>
        <v>30.97</v>
      </c>
      <c r="E20" s="174">
        <f>ROUND(VALUE(SUBSTITUTE(実質収支比率等に係る経年分析!I$47,"▲","-")),2)</f>
        <v>31.83</v>
      </c>
      <c r="F20" s="174">
        <f>ROUND(VALUE(SUBSTITUTE(実質収支比率等に係る経年分析!J$47,"▲","-")),2)</f>
        <v>31.63</v>
      </c>
    </row>
    <row r="21" spans="1:11" x14ac:dyDescent="0.15">
      <c r="A21" s="174" t="s">
        <v>54</v>
      </c>
      <c r="B21" s="174">
        <f>IF(ISNUMBER(VALUE(SUBSTITUTE(実質収支比率等に係る経年分析!F$49,"▲","-"))),ROUND(VALUE(SUBSTITUTE(実質収支比率等に係る経年分析!F$49,"▲","-")),2),NA())</f>
        <v>8.31</v>
      </c>
      <c r="C21" s="174">
        <f>IF(ISNUMBER(VALUE(SUBSTITUTE(実質収支比率等に係る経年分析!G$49,"▲","-"))),ROUND(VALUE(SUBSTITUTE(実質収支比率等に係る経年分析!G$49,"▲","-")),2),NA())</f>
        <v>12.43</v>
      </c>
      <c r="D21" s="174">
        <f>IF(ISNUMBER(VALUE(SUBSTITUTE(実質収支比率等に係る経年分析!H$49,"▲","-"))),ROUND(VALUE(SUBSTITUTE(実質収支比率等に係る経年分析!H$49,"▲","-")),2),NA())</f>
        <v>12.71</v>
      </c>
      <c r="E21" s="174">
        <f>IF(ISNUMBER(VALUE(SUBSTITUTE(実質収支比率等に係る経年分析!I$49,"▲","-"))),ROUND(VALUE(SUBSTITUTE(実質収支比率等に係る経年分析!I$49,"▲","-")),2),NA())</f>
        <v>11.51</v>
      </c>
      <c r="F21" s="174">
        <f>IF(ISNUMBER(VALUE(SUBSTITUTE(実質収支比率等に係る経年分析!J$49,"▲","-"))),ROUND(VALUE(SUBSTITUTE(実質収支比率等に係る経年分析!J$49,"▲","-")),2),NA())</f>
        <v>9.5500000000000007</v>
      </c>
    </row>
    <row r="24" spans="1:11" x14ac:dyDescent="0.15">
      <c r="A24" s="144" t="s">
        <v>55</v>
      </c>
    </row>
    <row r="25" spans="1:11" x14ac:dyDescent="0.15">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15">
      <c r="A26" s="175"/>
      <c r="B26" s="175" t="s">
        <v>56</v>
      </c>
      <c r="C26" s="175" t="s">
        <v>57</v>
      </c>
      <c r="D26" s="175" t="s">
        <v>56</v>
      </c>
      <c r="E26" s="175" t="s">
        <v>57</v>
      </c>
      <c r="F26" s="175" t="s">
        <v>56</v>
      </c>
      <c r="G26" s="175" t="s">
        <v>57</v>
      </c>
      <c r="H26" s="175" t="s">
        <v>56</v>
      </c>
      <c r="I26" s="175" t="s">
        <v>57</v>
      </c>
      <c r="J26" s="175" t="s">
        <v>56</v>
      </c>
      <c r="K26" s="175" t="s">
        <v>57</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1.02</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0.13</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0.11</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0.13</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0.16</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f>IF(ROUND(VALUE(SUBSTITUTE(連結実質赤字比率に係る赤字・黒字の構成分析!G$42,"▲", "-")), 2) &lt; 0, ABS(ROUND(VALUE(SUBSTITUTE(連結実質赤字比率に係る赤字・黒字の構成分析!G$42,"▲", "-")), 2)), NA())</f>
        <v>1.2</v>
      </c>
      <c r="E28" s="175" t="e">
        <f>IF(ROUND(VALUE(SUBSTITUTE(連結実質赤字比率に係る赤字・黒字の構成分析!G$42,"▲", "-")), 2) &gt;= 0, ABS(ROUND(VALUE(SUBSTITUTE(連結実質赤字比率に係る赤字・黒字の構成分析!G$42,"▲", "-")), 2)), NA())</f>
        <v>#N/A</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国民健康保険特別会計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0.17</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0.2</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0.19</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0.13</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0.22</v>
      </c>
    </row>
    <row r="30" spans="1:11" x14ac:dyDescent="0.15">
      <c r="A30" s="175" t="str">
        <f>IF(連結実質赤字比率に係る赤字・黒字の構成分析!C$40="",NA(),連結実質赤字比率に係る赤字・黒字の構成分析!C$40)</f>
        <v>一般会計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1.23</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2.35</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0.85</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0.55000000000000004</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0.38</v>
      </c>
    </row>
    <row r="31" spans="1:11" x14ac:dyDescent="0.15">
      <c r="A31" s="175" t="str">
        <f>IF(連結実質赤字比率に係る赤字・黒字の構成分析!C$39="",NA(),連結実質赤字比率に係る赤字・黒字の構成分析!C$39)</f>
        <v>生活排水処理事業特別会計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0.01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0.01</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0.01</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0.45</v>
      </c>
    </row>
    <row r="32" spans="1:11" x14ac:dyDescent="0.15">
      <c r="A32" s="175" t="str">
        <f>IF(連結実質赤字比率に係る赤字・黒字の構成分析!C$38="",NA(),連結実質赤字比率に係る赤字・黒字の構成分析!C$38)</f>
        <v>メガソーラー事業収入特別会計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0.92</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0.88</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0.91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0.91</v>
      </c>
    </row>
    <row r="33" spans="1:16" x14ac:dyDescent="0.15">
      <c r="A33" s="175" t="str">
        <f>IF(連結実質赤字比率に係る赤字・黒字の構成分析!C$37="",NA(),連結実質赤字比率に係る赤字・黒字の構成分析!C$37)</f>
        <v>水道事業会計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6.88</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7.06</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6.94</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7.26</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6.18</v>
      </c>
    </row>
    <row r="34" spans="1:16" x14ac:dyDescent="0.15">
      <c r="A34" s="175" t="str">
        <f>IF(連結実質赤字比率に係る赤字・黒字の構成分析!C$36="",NA(),連結実質赤字比率に係る赤字・黒字の構成分析!C$36)</f>
        <v>簡易水道事業特別会計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0.1</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0.11</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0.11</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0.08</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6.79</v>
      </c>
    </row>
    <row r="35" spans="1:16" x14ac:dyDescent="0.15">
      <c r="A35" s="175" t="str">
        <f>IF(連結実質赤字比率に係る赤字・黒字の構成分析!C$35="",NA(),連結実質赤字比率に係る赤字・黒字の構成分析!C$35)</f>
        <v>特定環境保全公共下水道事業特別会計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0.08</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0.24</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0.09</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0.03</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29.78</v>
      </c>
    </row>
    <row r="36" spans="1:16" x14ac:dyDescent="0.15">
      <c r="A36" s="175" t="str">
        <f>IF(連結実質赤字比率に係る赤字・黒字の構成分析!C$34="",NA(),連結実質赤字比率に係る赤字・黒字の構成分析!C$34)</f>
        <v>西はりま天文台公園特別会計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0</v>
      </c>
      <c r="D36" s="175">
        <f>IF(ROUND(VALUE(SUBSTITUTE(連結実質赤字比率に係る赤字・黒字の構成分析!G$34,"▲", "-")), 2) &lt; 0, ABS(ROUND(VALUE(SUBSTITUTE(連結実質赤字比率に係る赤字・黒字の構成分析!G$34,"▲", "-")), 2)), NA())</f>
        <v>0.22</v>
      </c>
      <c r="E36" s="175" t="e">
        <f>IF(ROUND(VALUE(SUBSTITUTE(連結実質赤字比率に係る赤字・黒字の構成分析!G$34,"▲", "-")), 2) &gt;= 0, ABS(ROUND(VALUE(SUBSTITUTE(連結実質赤字比率に係る赤字・黒字の構成分析!G$34,"▲", "-")), 2)), NA())</f>
        <v>#N/A</v>
      </c>
      <c r="F36" s="175">
        <f>IF(ROUND(VALUE(SUBSTITUTE(連結実質赤字比率に係る赤字・黒字の構成分析!H$34,"▲", "-")), 2) &lt; 0, ABS(ROUND(VALUE(SUBSTITUTE(連結実質赤字比率に係る赤字・黒字の構成分析!H$34,"▲", "-")), 2)), NA())</f>
        <v>0.21</v>
      </c>
      <c r="G36" s="175" t="e">
        <f>IF(ROUND(VALUE(SUBSTITUTE(連結実質赤字比率に係る赤字・黒字の構成分析!H$34,"▲", "-")), 2) &gt;= 0, ABS(ROUND(VALUE(SUBSTITUTE(連結実質赤字比率に係る赤字・黒字の構成分析!H$34,"▲", "-")), 2)), NA())</f>
        <v>#N/A</v>
      </c>
      <c r="H36" s="175">
        <f>IF(ROUND(VALUE(SUBSTITUTE(連結実質赤字比率に係る赤字・黒字の構成分析!I$34,"▲", "-")), 2) &lt; 0, ABS(ROUND(VALUE(SUBSTITUTE(連結実質赤字比率に係る赤字・黒字の構成分析!I$34,"▲", "-")), 2)), NA())</f>
        <v>0.16</v>
      </c>
      <c r="I36" s="175" t="e">
        <f>IF(ROUND(VALUE(SUBSTITUTE(連結実質赤字比率に係る赤字・黒字の構成分析!I$34,"▲", "-")), 2) &gt;= 0, ABS(ROUND(VALUE(SUBSTITUTE(連結実質赤字比率に係る赤字・黒字の構成分析!I$34,"▲", "-")), 2)), NA())</f>
        <v>#N/A</v>
      </c>
      <c r="J36" s="175">
        <f>IF(ROUND(VALUE(SUBSTITUTE(連結実質赤字比率に係る赤字・黒字の構成分析!J$34,"▲", "-")), 2) &lt; 0, ABS(ROUND(VALUE(SUBSTITUTE(連結実質赤字比率に係る赤字・黒字の構成分析!J$34,"▲", "-")), 2)), NA())</f>
        <v>0.16</v>
      </c>
      <c r="K36" s="175" t="e">
        <f>IF(ROUND(VALUE(SUBSTITUTE(連結実質赤字比率に係る赤字・黒字の構成分析!J$34,"▲", "-")), 2) &gt;= 0, ABS(ROUND(VALUE(SUBSTITUTE(連結実質赤字比率に係る赤字・黒字の構成分析!J$34,"▲", "-")), 2)), NA())</f>
        <v>#N/A</v>
      </c>
    </row>
    <row r="39" spans="1:16" x14ac:dyDescent="0.15">
      <c r="A39" s="144" t="s">
        <v>58</v>
      </c>
    </row>
    <row r="40" spans="1:16" x14ac:dyDescent="0.15">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15">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15">
      <c r="A42" s="176" t="s">
        <v>61</v>
      </c>
      <c r="B42" s="176"/>
      <c r="C42" s="176"/>
      <c r="D42" s="176">
        <f>'実質公債費比率（分子）の構造'!K$52</f>
        <v>2020</v>
      </c>
      <c r="E42" s="176"/>
      <c r="F42" s="176"/>
      <c r="G42" s="176">
        <f>'実質公債費比率（分子）の構造'!L$52</f>
        <v>2057</v>
      </c>
      <c r="H42" s="176"/>
      <c r="I42" s="176"/>
      <c r="J42" s="176">
        <f>'実質公債費比率（分子）の構造'!M$52</f>
        <v>2131</v>
      </c>
      <c r="K42" s="176"/>
      <c r="L42" s="176"/>
      <c r="M42" s="176">
        <f>'実質公債費比率（分子）の構造'!N$52</f>
        <v>2105</v>
      </c>
      <c r="N42" s="176"/>
      <c r="O42" s="176"/>
      <c r="P42" s="176">
        <f>'実質公債費比率（分子）の構造'!O$52</f>
        <v>1992</v>
      </c>
    </row>
    <row r="43" spans="1:16" x14ac:dyDescent="0.15">
      <c r="A43" s="176" t="s">
        <v>16</v>
      </c>
      <c r="B43" s="176">
        <f>'実質公債費比率（分子）の構造'!K$51</f>
        <v>0</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t="str">
        <f>'実質公債費比率（分子）の構造'!O$51</f>
        <v>-</v>
      </c>
      <c r="O43" s="176"/>
      <c r="P43" s="176"/>
    </row>
    <row r="44" spans="1:16" x14ac:dyDescent="0.15">
      <c r="A44" s="176" t="s">
        <v>62</v>
      </c>
      <c r="B44" s="176" t="str">
        <f>'実質公債費比率（分子）の構造'!K$50</f>
        <v>-</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15">
      <c r="A45" s="176" t="s">
        <v>63</v>
      </c>
      <c r="B45" s="176">
        <f>'実質公債費比率（分子）の構造'!K$49</f>
        <v>143</v>
      </c>
      <c r="C45" s="176"/>
      <c r="D45" s="176"/>
      <c r="E45" s="176">
        <f>'実質公債費比率（分子）の構造'!L$49</f>
        <v>141</v>
      </c>
      <c r="F45" s="176"/>
      <c r="G45" s="176"/>
      <c r="H45" s="176">
        <f>'実質公債費比率（分子）の構造'!M$49</f>
        <v>139</v>
      </c>
      <c r="I45" s="176"/>
      <c r="J45" s="176"/>
      <c r="K45" s="176">
        <f>'実質公債費比率（分子）の構造'!N$49</f>
        <v>137</v>
      </c>
      <c r="L45" s="176"/>
      <c r="M45" s="176"/>
      <c r="N45" s="176">
        <f>'実質公債費比率（分子）の構造'!O$49</f>
        <v>134</v>
      </c>
      <c r="O45" s="176"/>
      <c r="P45" s="176"/>
    </row>
    <row r="46" spans="1:16" x14ac:dyDescent="0.15">
      <c r="A46" s="176" t="s">
        <v>64</v>
      </c>
      <c r="B46" s="176">
        <f>'実質公債費比率（分子）の構造'!K$48</f>
        <v>685</v>
      </c>
      <c r="C46" s="176"/>
      <c r="D46" s="176"/>
      <c r="E46" s="176">
        <f>'実質公債費比率（分子）の構造'!L$48</f>
        <v>686</v>
      </c>
      <c r="F46" s="176"/>
      <c r="G46" s="176"/>
      <c r="H46" s="176">
        <f>'実質公債費比率（分子）の構造'!M$48</f>
        <v>552</v>
      </c>
      <c r="I46" s="176"/>
      <c r="J46" s="176"/>
      <c r="K46" s="176">
        <f>'実質公債費比率（分子）の構造'!N$48</f>
        <v>725</v>
      </c>
      <c r="L46" s="176"/>
      <c r="M46" s="176"/>
      <c r="N46" s="176">
        <f>'実質公債費比率（分子）の構造'!O$48</f>
        <v>848</v>
      </c>
      <c r="O46" s="176"/>
      <c r="P46" s="176"/>
    </row>
    <row r="47" spans="1:16" x14ac:dyDescent="0.15">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66</v>
      </c>
      <c r="B49" s="176">
        <f>'実質公債費比率（分子）の構造'!K$45</f>
        <v>1272</v>
      </c>
      <c r="C49" s="176"/>
      <c r="D49" s="176"/>
      <c r="E49" s="176">
        <f>'実質公債費比率（分子）の構造'!L$45</f>
        <v>1297</v>
      </c>
      <c r="F49" s="176"/>
      <c r="G49" s="176"/>
      <c r="H49" s="176">
        <f>'実質公債費比率（分子）の構造'!M$45</f>
        <v>1369</v>
      </c>
      <c r="I49" s="176"/>
      <c r="J49" s="176"/>
      <c r="K49" s="176">
        <f>'実質公債費比率（分子）の構造'!N$45</f>
        <v>1454</v>
      </c>
      <c r="L49" s="176"/>
      <c r="M49" s="176"/>
      <c r="N49" s="176">
        <f>'実質公債費比率（分子）の構造'!O$45</f>
        <v>1200</v>
      </c>
      <c r="O49" s="176"/>
      <c r="P49" s="176"/>
    </row>
    <row r="50" spans="1:16" x14ac:dyDescent="0.15">
      <c r="A50" s="176" t="s">
        <v>67</v>
      </c>
      <c r="B50" s="176" t="e">
        <f>NA()</f>
        <v>#N/A</v>
      </c>
      <c r="C50" s="176">
        <f>IF(ISNUMBER('実質公債費比率（分子）の構造'!K$53),'実質公債費比率（分子）の構造'!K$53,NA())</f>
        <v>80</v>
      </c>
      <c r="D50" s="176" t="e">
        <f>NA()</f>
        <v>#N/A</v>
      </c>
      <c r="E50" s="176" t="e">
        <f>NA()</f>
        <v>#N/A</v>
      </c>
      <c r="F50" s="176">
        <f>IF(ISNUMBER('実質公債費比率（分子）の構造'!L$53),'実質公債費比率（分子）の構造'!L$53,NA())</f>
        <v>67</v>
      </c>
      <c r="G50" s="176" t="e">
        <f>NA()</f>
        <v>#N/A</v>
      </c>
      <c r="H50" s="176" t="e">
        <f>NA()</f>
        <v>#N/A</v>
      </c>
      <c r="I50" s="176">
        <f>IF(ISNUMBER('実質公債費比率（分子）の構造'!M$53),'実質公債費比率（分子）の構造'!M$53,NA())</f>
        <v>-71</v>
      </c>
      <c r="J50" s="176" t="e">
        <f>NA()</f>
        <v>#N/A</v>
      </c>
      <c r="K50" s="176" t="e">
        <f>NA()</f>
        <v>#N/A</v>
      </c>
      <c r="L50" s="176">
        <f>IF(ISNUMBER('実質公債費比率（分子）の構造'!N$53),'実質公債費比率（分子）の構造'!N$53,NA())</f>
        <v>211</v>
      </c>
      <c r="M50" s="176" t="e">
        <f>NA()</f>
        <v>#N/A</v>
      </c>
      <c r="N50" s="176" t="e">
        <f>NA()</f>
        <v>#N/A</v>
      </c>
      <c r="O50" s="176">
        <f>IF(ISNUMBER('実質公債費比率（分子）の構造'!O$53),'実質公債費比率（分子）の構造'!O$53,NA())</f>
        <v>190</v>
      </c>
      <c r="P50" s="176" t="e">
        <f>NA()</f>
        <v>#N/A</v>
      </c>
    </row>
    <row r="53" spans="1:16" x14ac:dyDescent="0.15">
      <c r="A53" s="144" t="s">
        <v>68</v>
      </c>
    </row>
    <row r="54" spans="1:16" x14ac:dyDescent="0.15">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15">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15">
      <c r="A56" s="175" t="s">
        <v>43</v>
      </c>
      <c r="B56" s="175"/>
      <c r="C56" s="175"/>
      <c r="D56" s="175">
        <f>'将来負担比率（分子）の構造'!I$52</f>
        <v>17887</v>
      </c>
      <c r="E56" s="175"/>
      <c r="F56" s="175"/>
      <c r="G56" s="175">
        <f>'将来負担比率（分子）の構造'!J$52</f>
        <v>17924</v>
      </c>
      <c r="H56" s="175"/>
      <c r="I56" s="175"/>
      <c r="J56" s="175">
        <f>'将来負担比率（分子）の構造'!K$52</f>
        <v>17370</v>
      </c>
      <c r="K56" s="175"/>
      <c r="L56" s="175"/>
      <c r="M56" s="175">
        <f>'将来負担比率（分子）の構造'!L$52</f>
        <v>16260</v>
      </c>
      <c r="N56" s="175"/>
      <c r="O56" s="175"/>
      <c r="P56" s="175">
        <f>'将来負担比率（分子）の構造'!M$52</f>
        <v>15644</v>
      </c>
    </row>
    <row r="57" spans="1:16" x14ac:dyDescent="0.15">
      <c r="A57" s="175" t="s">
        <v>42</v>
      </c>
      <c r="B57" s="175"/>
      <c r="C57" s="175"/>
      <c r="D57" s="175">
        <f>'将来負担比率（分子）の構造'!I$51</f>
        <v>128</v>
      </c>
      <c r="E57" s="175"/>
      <c r="F57" s="175"/>
      <c r="G57" s="175">
        <f>'将来負担比率（分子）の構造'!J$51</f>
        <v>106</v>
      </c>
      <c r="H57" s="175"/>
      <c r="I57" s="175"/>
      <c r="J57" s="175">
        <f>'将来負担比率（分子）の構造'!K$51</f>
        <v>92</v>
      </c>
      <c r="K57" s="175"/>
      <c r="L57" s="175"/>
      <c r="M57" s="175">
        <f>'将来負担比率（分子）の構造'!L$51</f>
        <v>83</v>
      </c>
      <c r="N57" s="175"/>
      <c r="O57" s="175"/>
      <c r="P57" s="175">
        <f>'将来負担比率（分子）の構造'!M$51</f>
        <v>65</v>
      </c>
    </row>
    <row r="58" spans="1:16" x14ac:dyDescent="0.15">
      <c r="A58" s="175" t="s">
        <v>41</v>
      </c>
      <c r="B58" s="175"/>
      <c r="C58" s="175"/>
      <c r="D58" s="175">
        <f>'将来負担比率（分子）の構造'!I$50</f>
        <v>8621</v>
      </c>
      <c r="E58" s="175"/>
      <c r="F58" s="175"/>
      <c r="G58" s="175">
        <f>'将来負担比率（分子）の構造'!J$50</f>
        <v>8552</v>
      </c>
      <c r="H58" s="175"/>
      <c r="I58" s="175"/>
      <c r="J58" s="175">
        <f>'将来負担比率（分子）の構造'!K$50</f>
        <v>9026</v>
      </c>
      <c r="K58" s="175"/>
      <c r="L58" s="175"/>
      <c r="M58" s="175">
        <f>'将来負担比率（分子）の構造'!L$50</f>
        <v>9226</v>
      </c>
      <c r="N58" s="175"/>
      <c r="O58" s="175"/>
      <c r="P58" s="175">
        <f>'将来負担比率（分子）の構造'!M$50</f>
        <v>9300</v>
      </c>
    </row>
    <row r="59" spans="1:16" x14ac:dyDescent="0.15">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35</v>
      </c>
      <c r="B62" s="175">
        <f>'将来負担比率（分子）の構造'!I$45</f>
        <v>2019</v>
      </c>
      <c r="C62" s="175"/>
      <c r="D62" s="175"/>
      <c r="E62" s="175">
        <f>'将来負担比率（分子）の構造'!J$45</f>
        <v>1974</v>
      </c>
      <c r="F62" s="175"/>
      <c r="G62" s="175"/>
      <c r="H62" s="175">
        <f>'将来負担比率（分子）の構造'!K$45</f>
        <v>1974</v>
      </c>
      <c r="I62" s="175"/>
      <c r="J62" s="175"/>
      <c r="K62" s="175">
        <f>'将来負担比率（分子）の構造'!L$45</f>
        <v>1984</v>
      </c>
      <c r="L62" s="175"/>
      <c r="M62" s="175"/>
      <c r="N62" s="175">
        <f>'将来負担比率（分子）の構造'!M$45</f>
        <v>1912</v>
      </c>
      <c r="O62" s="175"/>
      <c r="P62" s="175"/>
    </row>
    <row r="63" spans="1:16" x14ac:dyDescent="0.15">
      <c r="A63" s="175" t="s">
        <v>34</v>
      </c>
      <c r="B63" s="175">
        <f>'将来負担比率（分子）の構造'!I$44</f>
        <v>949</v>
      </c>
      <c r="C63" s="175"/>
      <c r="D63" s="175"/>
      <c r="E63" s="175">
        <f>'将来負担比率（分子）の構造'!J$44</f>
        <v>843</v>
      </c>
      <c r="F63" s="175"/>
      <c r="G63" s="175"/>
      <c r="H63" s="175">
        <f>'将来負担比率（分子）の構造'!K$44</f>
        <v>685</v>
      </c>
      <c r="I63" s="175"/>
      <c r="J63" s="175"/>
      <c r="K63" s="175">
        <f>'将来負担比率（分子）の構造'!L$44</f>
        <v>537</v>
      </c>
      <c r="L63" s="175"/>
      <c r="M63" s="175"/>
      <c r="N63" s="175">
        <f>'将来負担比率（分子）の構造'!M$44</f>
        <v>400</v>
      </c>
      <c r="O63" s="175"/>
      <c r="P63" s="175"/>
    </row>
    <row r="64" spans="1:16" x14ac:dyDescent="0.15">
      <c r="A64" s="175" t="s">
        <v>33</v>
      </c>
      <c r="B64" s="175">
        <f>'将来負担比率（分子）の構造'!I$43</f>
        <v>5923</v>
      </c>
      <c r="C64" s="175"/>
      <c r="D64" s="175"/>
      <c r="E64" s="175">
        <f>'将来負担比率（分子）の構造'!J$43</f>
        <v>5534</v>
      </c>
      <c r="F64" s="175"/>
      <c r="G64" s="175"/>
      <c r="H64" s="175">
        <f>'将来負担比率（分子）の構造'!K$43</f>
        <v>4898</v>
      </c>
      <c r="I64" s="175"/>
      <c r="J64" s="175"/>
      <c r="K64" s="175">
        <f>'将来負担比率（分子）の構造'!L$43</f>
        <v>5430</v>
      </c>
      <c r="L64" s="175"/>
      <c r="M64" s="175"/>
      <c r="N64" s="175">
        <f>'将来負担比率（分子）の構造'!M$43</f>
        <v>5313</v>
      </c>
      <c r="O64" s="175"/>
      <c r="P64" s="175"/>
    </row>
    <row r="65" spans="1:16" x14ac:dyDescent="0.15">
      <c r="A65" s="175" t="s">
        <v>32</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15">
      <c r="A66" s="175" t="s">
        <v>31</v>
      </c>
      <c r="B66" s="175">
        <f>'将来負担比率（分子）の構造'!I$41</f>
        <v>13052</v>
      </c>
      <c r="C66" s="175"/>
      <c r="D66" s="175"/>
      <c r="E66" s="175">
        <f>'将来負担比率（分子）の構造'!J$41</f>
        <v>12854</v>
      </c>
      <c r="F66" s="175"/>
      <c r="G66" s="175"/>
      <c r="H66" s="175">
        <f>'将来負担比率（分子）の構造'!K$41</f>
        <v>11161</v>
      </c>
      <c r="I66" s="175"/>
      <c r="J66" s="175"/>
      <c r="K66" s="175">
        <f>'将来負担比率（分子）の構造'!L$41</f>
        <v>9421</v>
      </c>
      <c r="L66" s="175"/>
      <c r="M66" s="175"/>
      <c r="N66" s="175">
        <f>'将来負担比率（分子）の構造'!M$41</f>
        <v>8511</v>
      </c>
      <c r="O66" s="175"/>
      <c r="P66" s="175"/>
    </row>
    <row r="67" spans="1:16" x14ac:dyDescent="0.15">
      <c r="A67" s="175" t="s">
        <v>71</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72</v>
      </c>
      <c r="B70" s="177"/>
      <c r="C70" s="177"/>
      <c r="D70" s="177"/>
      <c r="E70" s="177"/>
      <c r="F70" s="177"/>
    </row>
    <row r="71" spans="1:16" x14ac:dyDescent="0.15">
      <c r="A71" s="178"/>
      <c r="B71" s="178" t="str">
        <f>基金残高に係る経年分析!F54</f>
        <v>R03</v>
      </c>
      <c r="C71" s="178" t="str">
        <f>基金残高に係る経年分析!G54</f>
        <v>R04</v>
      </c>
      <c r="D71" s="178" t="str">
        <f>基金残高に係る経年分析!H54</f>
        <v>R05</v>
      </c>
    </row>
    <row r="72" spans="1:16" x14ac:dyDescent="0.15">
      <c r="A72" s="178" t="s">
        <v>73</v>
      </c>
      <c r="B72" s="179">
        <f>基金残高に係る経年分析!F55</f>
        <v>2707</v>
      </c>
      <c r="C72" s="179">
        <f>基金残高に係る経年分析!G55</f>
        <v>2695</v>
      </c>
      <c r="D72" s="179">
        <f>基金残高に係る経年分析!H55</f>
        <v>2653</v>
      </c>
    </row>
    <row r="73" spans="1:16" x14ac:dyDescent="0.15">
      <c r="A73" s="178" t="s">
        <v>74</v>
      </c>
      <c r="B73" s="179">
        <f>基金残高に係る経年分析!F56</f>
        <v>1496</v>
      </c>
      <c r="C73" s="179">
        <f>基金残高に係る経年分析!G56</f>
        <v>1420</v>
      </c>
      <c r="D73" s="179">
        <f>基金残高に係る経年分析!H56</f>
        <v>1375</v>
      </c>
    </row>
    <row r="74" spans="1:16" x14ac:dyDescent="0.15">
      <c r="A74" s="178" t="s">
        <v>75</v>
      </c>
      <c r="B74" s="179">
        <f>基金残高に係る経年分析!F57</f>
        <v>6294</v>
      </c>
      <c r="C74" s="179">
        <f>基金残高に係る経年分析!G57</f>
        <v>6541</v>
      </c>
      <c r="D74" s="179">
        <f>基金残高に係る経年分析!H57</f>
        <v>5562</v>
      </c>
    </row>
  </sheetData>
  <sheetProtection algorithmName="SHA-512" hashValue="LdLJOK/4InIptgs86wbrkJ8zmV78yDpL2Tk8WnyyjPwJ/YxNCR1hVGbTPpJav6XmOyvqDjECxFEBPf1WUsFkcw==" saltValue="agYbfPuiVVqRYhlgAqAVc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KOUKAIKEI-USER02</cp:lastModifiedBy>
  <dcterms:created xsi:type="dcterms:W3CDTF">2025-02-19T03:42:43Z</dcterms:created>
  <dcterms:modified xsi:type="dcterms:W3CDTF">2026-09-30T04:06:19Z</dcterms:modified>
  <cp:category/>
</cp:coreProperties>
</file>